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os\Saviski &amp; Rocha Química\Docs Gerais Assessoria\"/>
    </mc:Choice>
  </mc:AlternateContent>
  <bookViews>
    <workbookView xWindow="0" yWindow="0" windowWidth="20490" windowHeight="7905"/>
  </bookViews>
  <sheets>
    <sheet name="Price - C. Giro" sheetId="1" r:id="rId1"/>
    <sheet name="Sac - Finame PSI" sheetId="2" r:id="rId2"/>
    <sheet name="Plan3" sheetId="3" r:id="rId3"/>
  </sheets>
  <externalReferences>
    <externalReference r:id="rId4"/>
  </externalReferences>
  <definedNames>
    <definedName name="aumentos">'[1]Cart. BNDES'!$G$7</definedName>
    <definedName name="carência">'[1]Cart. BNDES'!$D$9</definedName>
    <definedName name="carência_salário">'[1]Cart. BNDES'!$G$8</definedName>
    <definedName name="carência_sd">'[1]Cart. BNDES'!$D$11</definedName>
    <definedName name="inflação">'[1]Cart. BNDES'!$D$10</definedName>
    <definedName name="prazo">'[1]Cart. BNDES'!$D$8</definedName>
    <definedName name="salário">'[1]Cart. BNDES'!$G$6</definedName>
    <definedName name="taxa">'[1]Cart. BNDES'!$D$7</definedName>
  </definedNames>
  <calcPr calcId="152511"/>
</workbook>
</file>

<file path=xl/calcChain.xml><?xml version="1.0" encoding="utf-8"?>
<calcChain xmlns="http://schemas.openxmlformats.org/spreadsheetml/2006/main">
  <c r="E8" i="1" l="1"/>
  <c r="B18" i="2"/>
  <c r="F6" i="2"/>
  <c r="F7" i="2" s="1"/>
  <c r="F8" i="2" s="1"/>
  <c r="F9" i="2" s="1"/>
  <c r="A7" i="2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C6" i="2"/>
  <c r="A9" i="1"/>
  <c r="A10" i="1" l="1"/>
  <c r="F8" i="1"/>
  <c r="E9" i="1" s="1"/>
  <c r="C9" i="1" s="1"/>
  <c r="C7" i="2"/>
  <c r="F10" i="2"/>
  <c r="F11" i="2" s="1"/>
  <c r="F12" i="2" s="1"/>
  <c r="F13" i="2" s="1"/>
  <c r="F14" i="2" s="1"/>
  <c r="F15" i="2" s="1"/>
  <c r="A11" i="1" l="1"/>
  <c r="F16" i="2"/>
  <c r="F17" i="2" s="1"/>
  <c r="C8" i="2"/>
  <c r="C9" i="2" s="1"/>
  <c r="C10" i="2" s="1"/>
  <c r="C11" i="2" s="1"/>
  <c r="C12" i="2" s="1"/>
  <c r="C13" i="2" s="1"/>
  <c r="C14" i="2" s="1"/>
  <c r="C15" i="2" s="1"/>
  <c r="C16" i="2" s="1"/>
  <c r="C17" i="2" s="1"/>
  <c r="B19" i="2"/>
  <c r="F18" i="2" l="1"/>
  <c r="C18" i="2"/>
  <c r="E18" i="2" s="1"/>
  <c r="A12" i="1"/>
  <c r="E8" i="2"/>
  <c r="E11" i="2" s="1"/>
  <c r="C19" i="2"/>
  <c r="B20" i="2"/>
  <c r="E14" i="2"/>
  <c r="E17" i="2" s="1"/>
  <c r="A13" i="1" l="1"/>
  <c r="F19" i="2"/>
  <c r="F20" i="2" s="1"/>
  <c r="B21" i="2"/>
  <c r="E19" i="2"/>
  <c r="A14" i="1" l="1"/>
  <c r="A15" i="1" s="1"/>
  <c r="C20" i="2"/>
  <c r="E20" i="2" s="1"/>
  <c r="B22" i="2"/>
  <c r="C21" i="2"/>
  <c r="E21" i="2" s="1"/>
  <c r="F21" i="2"/>
  <c r="C22" i="2" l="1"/>
  <c r="E22" i="2" s="1"/>
  <c r="F22" i="2"/>
  <c r="B23" i="2"/>
  <c r="A16" i="1"/>
  <c r="F23" i="2" l="1"/>
  <c r="C23" i="2"/>
  <c r="E23" i="2" s="1"/>
  <c r="B24" i="2"/>
  <c r="A17" i="1"/>
  <c r="B25" i="2" l="1"/>
  <c r="F24" i="2"/>
  <c r="C24" i="2"/>
  <c r="E24" i="2" s="1"/>
  <c r="A18" i="1"/>
  <c r="B26" i="2" l="1"/>
  <c r="C25" i="2"/>
  <c r="E25" i="2" s="1"/>
  <c r="F25" i="2"/>
  <c r="A19" i="1"/>
  <c r="B27" i="2" l="1"/>
  <c r="C26" i="2"/>
  <c r="E26" i="2" s="1"/>
  <c r="F26" i="2"/>
  <c r="A20" i="1"/>
  <c r="F27" i="2" l="1"/>
  <c r="C27" i="2"/>
  <c r="E27" i="2" s="1"/>
  <c r="B28" i="2"/>
  <c r="A21" i="1"/>
  <c r="F28" i="2" l="1"/>
  <c r="C28" i="2"/>
  <c r="B29" i="2"/>
  <c r="A22" i="1"/>
  <c r="C29" i="2" l="1"/>
  <c r="E29" i="2" s="1"/>
  <c r="F29" i="2"/>
  <c r="B30" i="2"/>
  <c r="E28" i="2"/>
  <c r="A23" i="1"/>
  <c r="F30" i="2" l="1"/>
  <c r="C30" i="2"/>
  <c r="E30" i="2" s="1"/>
  <c r="B31" i="2"/>
  <c r="A24" i="1"/>
  <c r="B32" i="2" l="1"/>
  <c r="F31" i="2"/>
  <c r="C31" i="2"/>
  <c r="E31" i="2" s="1"/>
  <c r="A25" i="1"/>
  <c r="B33" i="2" l="1"/>
  <c r="C32" i="2"/>
  <c r="E32" i="2" s="1"/>
  <c r="F32" i="2"/>
  <c r="A26" i="1"/>
  <c r="C33" i="2" l="1"/>
  <c r="E33" i="2" s="1"/>
  <c r="F33" i="2"/>
  <c r="B34" i="2"/>
  <c r="A27" i="1"/>
  <c r="F34" i="2" l="1"/>
  <c r="C34" i="2"/>
  <c r="E34" i="2" s="1"/>
  <c r="B35" i="2"/>
  <c r="A28" i="1"/>
  <c r="B36" i="2" l="1"/>
  <c r="F35" i="2"/>
  <c r="C35" i="2"/>
  <c r="E35" i="2" s="1"/>
  <c r="A29" i="1"/>
  <c r="B37" i="2" l="1"/>
  <c r="C36" i="2"/>
  <c r="E36" i="2" s="1"/>
  <c r="F36" i="2"/>
  <c r="A30" i="1"/>
  <c r="C37" i="2" l="1"/>
  <c r="E37" i="2" s="1"/>
  <c r="F37" i="2"/>
  <c r="B38" i="2"/>
  <c r="A31" i="1"/>
  <c r="F38" i="2" l="1"/>
  <c r="C38" i="2"/>
  <c r="E38" i="2" s="1"/>
  <c r="B39" i="2"/>
  <c r="A32" i="1"/>
  <c r="B40" i="2" l="1"/>
  <c r="F39" i="2"/>
  <c r="C39" i="2"/>
  <c r="E39" i="2" s="1"/>
  <c r="A33" i="1"/>
  <c r="B41" i="2" l="1"/>
  <c r="C40" i="2"/>
  <c r="E40" i="2" s="1"/>
  <c r="F40" i="2"/>
  <c r="A34" i="1"/>
  <c r="B42" i="2" l="1"/>
  <c r="C41" i="2"/>
  <c r="E41" i="2" s="1"/>
  <c r="F41" i="2"/>
  <c r="A35" i="1"/>
  <c r="F42" i="2" l="1"/>
  <c r="C42" i="2"/>
  <c r="E42" i="2" s="1"/>
  <c r="B43" i="2"/>
  <c r="A36" i="1"/>
  <c r="F43" i="2" l="1"/>
  <c r="C43" i="2"/>
  <c r="E43" i="2" s="1"/>
  <c r="B44" i="2"/>
  <c r="A37" i="1"/>
  <c r="B45" i="2" l="1"/>
  <c r="C44" i="2"/>
  <c r="E44" i="2" s="1"/>
  <c r="F44" i="2"/>
  <c r="A38" i="1"/>
  <c r="C45" i="2" l="1"/>
  <c r="E45" i="2" s="1"/>
  <c r="F45" i="2"/>
  <c r="B46" i="2"/>
  <c r="A39" i="1"/>
  <c r="F46" i="2" l="1"/>
  <c r="C46" i="2"/>
  <c r="E46" i="2" s="1"/>
  <c r="B47" i="2"/>
  <c r="A40" i="1"/>
  <c r="F47" i="2" l="1"/>
  <c r="C47" i="2"/>
  <c r="E47" i="2" s="1"/>
  <c r="B48" i="2"/>
  <c r="A41" i="1"/>
  <c r="B49" i="2" l="1"/>
  <c r="C48" i="2"/>
  <c r="E48" i="2" s="1"/>
  <c r="F48" i="2"/>
  <c r="A42" i="1"/>
  <c r="C49" i="2" l="1"/>
  <c r="E49" i="2" s="1"/>
  <c r="F49" i="2"/>
  <c r="B50" i="2"/>
  <c r="A43" i="1"/>
  <c r="F50" i="2" l="1"/>
  <c r="C50" i="2"/>
  <c r="E50" i="2" s="1"/>
  <c r="B51" i="2"/>
  <c r="A44" i="1"/>
  <c r="B52" i="2" l="1"/>
  <c r="F51" i="2"/>
  <c r="C51" i="2"/>
  <c r="E51" i="2" s="1"/>
  <c r="A45" i="1"/>
  <c r="B53" i="2" l="1"/>
  <c r="C52" i="2"/>
  <c r="E52" i="2" s="1"/>
  <c r="F52" i="2"/>
  <c r="A46" i="1"/>
  <c r="C53" i="2" l="1"/>
  <c r="E53" i="2" s="1"/>
  <c r="F53" i="2"/>
  <c r="B54" i="2"/>
  <c r="A47" i="1"/>
  <c r="F54" i="2" l="1"/>
  <c r="C54" i="2"/>
  <c r="E54" i="2" s="1"/>
  <c r="B55" i="2"/>
  <c r="A48" i="1"/>
  <c r="B56" i="2" l="1"/>
  <c r="F55" i="2"/>
  <c r="C55" i="2"/>
  <c r="E55" i="2" s="1"/>
  <c r="A49" i="1"/>
  <c r="B57" i="2" l="1"/>
  <c r="C56" i="2"/>
  <c r="E56" i="2" s="1"/>
  <c r="F56" i="2"/>
  <c r="A50" i="1"/>
  <c r="C57" i="2" l="1"/>
  <c r="E57" i="2" s="1"/>
  <c r="F57" i="2"/>
  <c r="B58" i="2"/>
  <c r="A51" i="1"/>
  <c r="F58" i="2" l="1"/>
  <c r="C58" i="2"/>
  <c r="E58" i="2" s="1"/>
  <c r="B59" i="2"/>
  <c r="A52" i="1"/>
  <c r="F59" i="2" l="1"/>
  <c r="C59" i="2"/>
  <c r="E59" i="2" s="1"/>
  <c r="B60" i="2"/>
  <c r="A53" i="1"/>
  <c r="B61" i="2" l="1"/>
  <c r="C60" i="2"/>
  <c r="E60" i="2" s="1"/>
  <c r="F60" i="2"/>
  <c r="A54" i="1"/>
  <c r="B62" i="2" l="1"/>
  <c r="C61" i="2"/>
  <c r="E61" i="2" s="1"/>
  <c r="F61" i="2"/>
  <c r="A55" i="1"/>
  <c r="F62" i="2" l="1"/>
  <c r="C62" i="2"/>
  <c r="E62" i="2" s="1"/>
  <c r="B63" i="2"/>
  <c r="A56" i="1"/>
  <c r="B64" i="2" l="1"/>
  <c r="F63" i="2"/>
  <c r="C63" i="2"/>
  <c r="E63" i="2" s="1"/>
  <c r="A57" i="1"/>
  <c r="E57" i="1" s="1"/>
  <c r="B65" i="2" l="1"/>
  <c r="C64" i="2"/>
  <c r="E64" i="2" s="1"/>
  <c r="F64" i="2"/>
  <c r="A58" i="1"/>
  <c r="E58" i="1" s="1"/>
  <c r="F57" i="1"/>
  <c r="B57" i="1"/>
  <c r="C57" i="1"/>
  <c r="D57" i="1"/>
  <c r="C65" i="2" l="1"/>
  <c r="E65" i="2" s="1"/>
  <c r="F65" i="2"/>
  <c r="B66" i="2"/>
  <c r="A59" i="1"/>
  <c r="E59" i="1" s="1"/>
  <c r="F58" i="1"/>
  <c r="B58" i="1"/>
  <c r="C58" i="1"/>
  <c r="D58" i="1"/>
  <c r="F66" i="2" l="1"/>
  <c r="C66" i="2"/>
  <c r="E66" i="2" s="1"/>
  <c r="B67" i="2"/>
  <c r="A60" i="1"/>
  <c r="E60" i="1" s="1"/>
  <c r="F59" i="1"/>
  <c r="B59" i="1"/>
  <c r="C59" i="1"/>
  <c r="D59" i="1"/>
  <c r="B68" i="2" l="1"/>
  <c r="F67" i="2"/>
  <c r="C67" i="2"/>
  <c r="E67" i="2" s="1"/>
  <c r="A61" i="1"/>
  <c r="E61" i="1" s="1"/>
  <c r="F60" i="1"/>
  <c r="B60" i="1"/>
  <c r="C60" i="1"/>
  <c r="D60" i="1"/>
  <c r="B69" i="2" l="1"/>
  <c r="C68" i="2"/>
  <c r="E68" i="2" s="1"/>
  <c r="F68" i="2"/>
  <c r="A62" i="1"/>
  <c r="E62" i="1" s="1"/>
  <c r="F61" i="1"/>
  <c r="B61" i="1"/>
  <c r="C61" i="1"/>
  <c r="D61" i="1"/>
  <c r="B70" i="2" l="1"/>
  <c r="C69" i="2"/>
  <c r="E69" i="2" s="1"/>
  <c r="F69" i="2"/>
  <c r="A63" i="1"/>
  <c r="E63" i="1" s="1"/>
  <c r="F62" i="1"/>
  <c r="B62" i="1"/>
  <c r="C62" i="1"/>
  <c r="D62" i="1"/>
  <c r="B71" i="2" l="1"/>
  <c r="F70" i="2"/>
  <c r="C70" i="2"/>
  <c r="E70" i="2" s="1"/>
  <c r="A64" i="1"/>
  <c r="E64" i="1" s="1"/>
  <c r="F63" i="1"/>
  <c r="B63" i="1"/>
  <c r="C63" i="1"/>
  <c r="D63" i="1"/>
  <c r="F71" i="2" l="1"/>
  <c r="C71" i="2"/>
  <c r="E71" i="2" s="1"/>
  <c r="B72" i="2"/>
  <c r="A65" i="1"/>
  <c r="E65" i="1" s="1"/>
  <c r="F64" i="1"/>
  <c r="B64" i="1"/>
  <c r="C64" i="1"/>
  <c r="D64" i="1"/>
  <c r="C72" i="2" l="1"/>
  <c r="E72" i="2" s="1"/>
  <c r="F72" i="2"/>
  <c r="B73" i="2"/>
  <c r="A66" i="1"/>
  <c r="E66" i="1" s="1"/>
  <c r="F65" i="1"/>
  <c r="B65" i="1"/>
  <c r="C65" i="1"/>
  <c r="D65" i="1"/>
  <c r="C73" i="2" l="1"/>
  <c r="E73" i="2" s="1"/>
  <c r="F73" i="2"/>
  <c r="B74" i="2"/>
  <c r="A67" i="1"/>
  <c r="E67" i="1" s="1"/>
  <c r="F66" i="1"/>
  <c r="B66" i="1"/>
  <c r="C66" i="1"/>
  <c r="D66" i="1"/>
  <c r="B75" i="2" l="1"/>
  <c r="F74" i="2"/>
  <c r="C74" i="2"/>
  <c r="E74" i="2" s="1"/>
  <c r="A68" i="1"/>
  <c r="E68" i="1" s="1"/>
  <c r="F67" i="1"/>
  <c r="B67" i="1"/>
  <c r="C67" i="1"/>
  <c r="D67" i="1"/>
  <c r="B76" i="2" l="1"/>
  <c r="F75" i="2"/>
  <c r="C75" i="2"/>
  <c r="E75" i="2" s="1"/>
  <c r="A69" i="1"/>
  <c r="E69" i="1" s="1"/>
  <c r="F68" i="1"/>
  <c r="B68" i="1"/>
  <c r="C68" i="1"/>
  <c r="D68" i="1"/>
  <c r="B77" i="2" l="1"/>
  <c r="C76" i="2"/>
  <c r="E76" i="2" s="1"/>
  <c r="F76" i="2"/>
  <c r="A70" i="1"/>
  <c r="E70" i="1" s="1"/>
  <c r="F69" i="1"/>
  <c r="B69" i="1"/>
  <c r="C69" i="1"/>
  <c r="D69" i="1"/>
  <c r="B78" i="2" l="1"/>
  <c r="C77" i="2"/>
  <c r="E77" i="2" s="1"/>
  <c r="F77" i="2"/>
  <c r="A71" i="1"/>
  <c r="E71" i="1" s="1"/>
  <c r="F70" i="1"/>
  <c r="B70" i="1"/>
  <c r="C70" i="1"/>
  <c r="D70" i="1"/>
  <c r="F78" i="2" l="1"/>
  <c r="C78" i="2"/>
  <c r="E78" i="2" s="1"/>
  <c r="B79" i="2"/>
  <c r="A72" i="1"/>
  <c r="E72" i="1" s="1"/>
  <c r="F71" i="1"/>
  <c r="B71" i="1"/>
  <c r="C71" i="1"/>
  <c r="D71" i="1"/>
  <c r="B80" i="2" l="1"/>
  <c r="F79" i="2"/>
  <c r="C79" i="2"/>
  <c r="E79" i="2" s="1"/>
  <c r="A73" i="1"/>
  <c r="E73" i="1" s="1"/>
  <c r="F72" i="1"/>
  <c r="B72" i="1"/>
  <c r="C72" i="1"/>
  <c r="D72" i="1"/>
  <c r="B81" i="2" l="1"/>
  <c r="C80" i="2"/>
  <c r="E80" i="2" s="1"/>
  <c r="F80" i="2"/>
  <c r="A74" i="1"/>
  <c r="E74" i="1" s="1"/>
  <c r="F73" i="1"/>
  <c r="B73" i="1"/>
  <c r="C73" i="1"/>
  <c r="D73" i="1"/>
  <c r="C81" i="2" l="1"/>
  <c r="E81" i="2" s="1"/>
  <c r="F81" i="2"/>
  <c r="B82" i="2"/>
  <c r="A75" i="1"/>
  <c r="E75" i="1" s="1"/>
  <c r="F74" i="1"/>
  <c r="B74" i="1"/>
  <c r="C74" i="1"/>
  <c r="D74" i="1"/>
  <c r="F82" i="2" l="1"/>
  <c r="C82" i="2"/>
  <c r="E82" i="2" s="1"/>
  <c r="B83" i="2"/>
  <c r="A76" i="1"/>
  <c r="E76" i="1" s="1"/>
  <c r="F75" i="1"/>
  <c r="B75" i="1"/>
  <c r="C75" i="1"/>
  <c r="D75" i="1"/>
  <c r="B84" i="2" l="1"/>
  <c r="F83" i="2"/>
  <c r="C83" i="2"/>
  <c r="E83" i="2" s="1"/>
  <c r="A77" i="1"/>
  <c r="E77" i="1" s="1"/>
  <c r="F76" i="1"/>
  <c r="B76" i="1"/>
  <c r="C76" i="1"/>
  <c r="D76" i="1"/>
  <c r="B85" i="2" l="1"/>
  <c r="C84" i="2"/>
  <c r="E84" i="2" s="1"/>
  <c r="F84" i="2"/>
  <c r="A78" i="1"/>
  <c r="E78" i="1" s="1"/>
  <c r="F77" i="1"/>
  <c r="B77" i="1"/>
  <c r="C77" i="1"/>
  <c r="D77" i="1"/>
  <c r="C85" i="2" l="1"/>
  <c r="E85" i="2" s="1"/>
  <c r="F85" i="2"/>
  <c r="B86" i="2"/>
  <c r="A79" i="1"/>
  <c r="E79" i="1" s="1"/>
  <c r="F78" i="1"/>
  <c r="B78" i="1"/>
  <c r="C78" i="1"/>
  <c r="D78" i="1"/>
  <c r="F86" i="2" l="1"/>
  <c r="C86" i="2"/>
  <c r="E86" i="2" s="1"/>
  <c r="B87" i="2"/>
  <c r="A80" i="1"/>
  <c r="E80" i="1" s="1"/>
  <c r="F79" i="1"/>
  <c r="B79" i="1"/>
  <c r="C79" i="1"/>
  <c r="D79" i="1"/>
  <c r="F87" i="2" l="1"/>
  <c r="C87" i="2"/>
  <c r="E87" i="2" s="1"/>
  <c r="B88" i="2"/>
  <c r="F80" i="1"/>
  <c r="B80" i="1"/>
  <c r="C80" i="1"/>
  <c r="D80" i="1"/>
  <c r="A81" i="1"/>
  <c r="E81" i="1" s="1"/>
  <c r="C88" i="2" l="1"/>
  <c r="E88" i="2" s="1"/>
  <c r="F88" i="2"/>
  <c r="B89" i="2"/>
  <c r="F81" i="1"/>
  <c r="B81" i="1"/>
  <c r="C81" i="1"/>
  <c r="A82" i="1"/>
  <c r="E82" i="1" s="1"/>
  <c r="D81" i="1"/>
  <c r="C89" i="2" l="1"/>
  <c r="E89" i="2" s="1"/>
  <c r="F89" i="2"/>
  <c r="B90" i="2"/>
  <c r="F82" i="1"/>
  <c r="B82" i="1"/>
  <c r="A83" i="1"/>
  <c r="E83" i="1" s="1"/>
  <c r="C82" i="1"/>
  <c r="D82" i="1"/>
  <c r="B91" i="2" l="1"/>
  <c r="F90" i="2"/>
  <c r="C90" i="2"/>
  <c r="E90" i="2" s="1"/>
  <c r="F83" i="1"/>
  <c r="B83" i="1"/>
  <c r="C83" i="1"/>
  <c r="A84" i="1"/>
  <c r="E84" i="1" s="1"/>
  <c r="D83" i="1"/>
  <c r="B92" i="2" l="1"/>
  <c r="F91" i="2"/>
  <c r="C91" i="2"/>
  <c r="E91" i="2" s="1"/>
  <c r="F84" i="1"/>
  <c r="B84" i="1"/>
  <c r="C84" i="1"/>
  <c r="D84" i="1"/>
  <c r="A85" i="1"/>
  <c r="E85" i="1" s="1"/>
  <c r="B93" i="2" l="1"/>
  <c r="C92" i="2"/>
  <c r="E92" i="2" s="1"/>
  <c r="F92" i="2"/>
  <c r="F85" i="1"/>
  <c r="B85" i="1"/>
  <c r="C85" i="1"/>
  <c r="A86" i="1"/>
  <c r="E86" i="1" s="1"/>
  <c r="D85" i="1"/>
  <c r="C93" i="2" l="1"/>
  <c r="E93" i="2" s="1"/>
  <c r="F93" i="2"/>
  <c r="B94" i="2"/>
  <c r="F86" i="1"/>
  <c r="B86" i="1"/>
  <c r="A87" i="1"/>
  <c r="E87" i="1" s="1"/>
  <c r="C86" i="1"/>
  <c r="D86" i="1"/>
  <c r="F94" i="2" l="1"/>
  <c r="C94" i="2"/>
  <c r="E94" i="2" s="1"/>
  <c r="B95" i="2"/>
  <c r="F87" i="1"/>
  <c r="B87" i="1"/>
  <c r="C87" i="1"/>
  <c r="A88" i="1"/>
  <c r="E88" i="1" s="1"/>
  <c r="D87" i="1"/>
  <c r="B96" i="2" l="1"/>
  <c r="F95" i="2"/>
  <c r="C95" i="2"/>
  <c r="E95" i="2" s="1"/>
  <c r="F88" i="1"/>
  <c r="B88" i="1"/>
  <c r="C88" i="1"/>
  <c r="D88" i="1"/>
  <c r="A89" i="1"/>
  <c r="E89" i="1" s="1"/>
  <c r="B97" i="2" l="1"/>
  <c r="C96" i="2"/>
  <c r="E96" i="2" s="1"/>
  <c r="F96" i="2"/>
  <c r="F89" i="1"/>
  <c r="B89" i="1"/>
  <c r="C89" i="1"/>
  <c r="A90" i="1"/>
  <c r="E90" i="1" s="1"/>
  <c r="D89" i="1"/>
  <c r="C97" i="2" l="1"/>
  <c r="E97" i="2" s="1"/>
  <c r="F97" i="2"/>
  <c r="B98" i="2"/>
  <c r="F90" i="1"/>
  <c r="B90" i="1"/>
  <c r="A91" i="1"/>
  <c r="E91" i="1" s="1"/>
  <c r="C90" i="1"/>
  <c r="D90" i="1"/>
  <c r="F98" i="2" l="1"/>
  <c r="C98" i="2"/>
  <c r="E98" i="2" s="1"/>
  <c r="B99" i="2"/>
  <c r="F91" i="1"/>
  <c r="B91" i="1"/>
  <c r="C91" i="1"/>
  <c r="A92" i="1"/>
  <c r="E92" i="1" s="1"/>
  <c r="D91" i="1"/>
  <c r="B100" i="2" l="1"/>
  <c r="F99" i="2"/>
  <c r="C99" i="2"/>
  <c r="E99" i="2" s="1"/>
  <c r="F92" i="1"/>
  <c r="B92" i="1"/>
  <c r="C92" i="1"/>
  <c r="D92" i="1"/>
  <c r="A93" i="1"/>
  <c r="E93" i="1" s="1"/>
  <c r="C100" i="2" l="1"/>
  <c r="E100" i="2" s="1"/>
  <c r="F100" i="2"/>
  <c r="B101" i="2"/>
  <c r="F93" i="1"/>
  <c r="B93" i="1"/>
  <c r="C93" i="1"/>
  <c r="A94" i="1"/>
  <c r="E94" i="1" s="1"/>
  <c r="D93" i="1"/>
  <c r="C101" i="2" l="1"/>
  <c r="E101" i="2" s="1"/>
  <c r="F101" i="2"/>
  <c r="B102" i="2"/>
  <c r="F94" i="1"/>
  <c r="B94" i="1"/>
  <c r="A95" i="1"/>
  <c r="E95" i="1" s="1"/>
  <c r="C94" i="1"/>
  <c r="D94" i="1"/>
  <c r="B103" i="2" l="1"/>
  <c r="F102" i="2"/>
  <c r="C102" i="2"/>
  <c r="E102" i="2" s="1"/>
  <c r="F95" i="1"/>
  <c r="B95" i="1"/>
  <c r="C95" i="1"/>
  <c r="A96" i="1"/>
  <c r="E96" i="1" s="1"/>
  <c r="D95" i="1"/>
  <c r="B104" i="2" l="1"/>
  <c r="F103" i="2"/>
  <c r="C103" i="2"/>
  <c r="E103" i="2" s="1"/>
  <c r="F96" i="1"/>
  <c r="B96" i="1"/>
  <c r="C96" i="1"/>
  <c r="D96" i="1"/>
  <c r="A97" i="1"/>
  <c r="E97" i="1" s="1"/>
  <c r="B105" i="2" l="1"/>
  <c r="C104" i="2"/>
  <c r="E104" i="2" s="1"/>
  <c r="F104" i="2"/>
  <c r="F97" i="1"/>
  <c r="B97" i="1"/>
  <c r="C97" i="1"/>
  <c r="A98" i="1"/>
  <c r="E98" i="1" s="1"/>
  <c r="D97" i="1"/>
  <c r="C105" i="2" l="1"/>
  <c r="E105" i="2" s="1"/>
  <c r="F105" i="2"/>
  <c r="B106" i="2"/>
  <c r="F98" i="1"/>
  <c r="B98" i="1"/>
  <c r="A99" i="1"/>
  <c r="E99" i="1" s="1"/>
  <c r="C98" i="1"/>
  <c r="D98" i="1"/>
  <c r="F106" i="2" l="1"/>
  <c r="C106" i="2"/>
  <c r="E106" i="2" s="1"/>
  <c r="B107" i="2"/>
  <c r="F99" i="1"/>
  <c r="B99" i="1"/>
  <c r="C99" i="1"/>
  <c r="A100" i="1"/>
  <c r="E100" i="1" s="1"/>
  <c r="D99" i="1"/>
  <c r="F107" i="2" l="1"/>
  <c r="C107" i="2"/>
  <c r="E107" i="2" s="1"/>
  <c r="B108" i="2"/>
  <c r="F100" i="1"/>
  <c r="B100" i="1"/>
  <c r="C100" i="1"/>
  <c r="D100" i="1"/>
  <c r="A101" i="1"/>
  <c r="E101" i="1" s="1"/>
  <c r="B109" i="2" l="1"/>
  <c r="C108" i="2"/>
  <c r="E108" i="2" s="1"/>
  <c r="F108" i="2"/>
  <c r="F101" i="1"/>
  <c r="B101" i="1"/>
  <c r="C101" i="1"/>
  <c r="A102" i="1"/>
  <c r="E102" i="1" s="1"/>
  <c r="D101" i="1"/>
  <c r="B110" i="2" l="1"/>
  <c r="C109" i="2"/>
  <c r="E109" i="2" s="1"/>
  <c r="F109" i="2"/>
  <c r="F102" i="1"/>
  <c r="B102" i="1"/>
  <c r="A103" i="1"/>
  <c r="E103" i="1" s="1"/>
  <c r="C102" i="1"/>
  <c r="D102" i="1"/>
  <c r="F110" i="2" l="1"/>
  <c r="C110" i="2"/>
  <c r="E110" i="2" s="1"/>
  <c r="B111" i="2"/>
  <c r="F103" i="1"/>
  <c r="B103" i="1"/>
  <c r="C103" i="1"/>
  <c r="A104" i="1"/>
  <c r="E104" i="1" s="1"/>
  <c r="D103" i="1"/>
  <c r="B112" i="2" l="1"/>
  <c r="F111" i="2"/>
  <c r="C111" i="2"/>
  <c r="E111" i="2" s="1"/>
  <c r="F104" i="1"/>
  <c r="B104" i="1"/>
  <c r="C104" i="1"/>
  <c r="D104" i="1"/>
  <c r="A105" i="1"/>
  <c r="E105" i="1" s="1"/>
  <c r="B113" i="2" l="1"/>
  <c r="C112" i="2"/>
  <c r="E112" i="2" s="1"/>
  <c r="F112" i="2"/>
  <c r="F105" i="1"/>
  <c r="B105" i="1"/>
  <c r="C105" i="1"/>
  <c r="A106" i="1"/>
  <c r="E106" i="1" s="1"/>
  <c r="D105" i="1"/>
  <c r="B114" i="2" l="1"/>
  <c r="C113" i="2"/>
  <c r="E113" i="2" s="1"/>
  <c r="F113" i="2"/>
  <c r="F106" i="1"/>
  <c r="B106" i="1"/>
  <c r="A107" i="1"/>
  <c r="E107" i="1" s="1"/>
  <c r="C106" i="1"/>
  <c r="D106" i="1"/>
  <c r="F114" i="2" l="1"/>
  <c r="C114" i="2"/>
  <c r="E114" i="2" s="1"/>
  <c r="B115" i="2"/>
  <c r="F107" i="1"/>
  <c r="B107" i="1"/>
  <c r="C107" i="1"/>
  <c r="A108" i="1"/>
  <c r="E108" i="1" s="1"/>
  <c r="D107" i="1"/>
  <c r="B116" i="2" l="1"/>
  <c r="F115" i="2"/>
  <c r="C115" i="2"/>
  <c r="E115" i="2" s="1"/>
  <c r="F108" i="1"/>
  <c r="B108" i="1"/>
  <c r="C108" i="1"/>
  <c r="D108" i="1"/>
  <c r="A109" i="1"/>
  <c r="E109" i="1" s="1"/>
  <c r="C116" i="2" l="1"/>
  <c r="E116" i="2" s="1"/>
  <c r="F116" i="2"/>
  <c r="B117" i="2"/>
  <c r="F109" i="1"/>
  <c r="B109" i="1"/>
  <c r="C109" i="1"/>
  <c r="A110" i="1"/>
  <c r="E110" i="1" s="1"/>
  <c r="D109" i="1"/>
  <c r="C117" i="2" l="1"/>
  <c r="E117" i="2" s="1"/>
  <c r="F117" i="2"/>
  <c r="B118" i="2"/>
  <c r="F110" i="1"/>
  <c r="B110" i="1"/>
  <c r="A111" i="1"/>
  <c r="E111" i="1" s="1"/>
  <c r="C110" i="1"/>
  <c r="D110" i="1"/>
  <c r="B119" i="2" l="1"/>
  <c r="F118" i="2"/>
  <c r="C118" i="2"/>
  <c r="E118" i="2" s="1"/>
  <c r="F111" i="1"/>
  <c r="B111" i="1"/>
  <c r="C111" i="1"/>
  <c r="A112" i="1"/>
  <c r="E112" i="1" s="1"/>
  <c r="D111" i="1"/>
  <c r="B120" i="2" l="1"/>
  <c r="F119" i="2"/>
  <c r="C119" i="2"/>
  <c r="E119" i="2" s="1"/>
  <c r="F112" i="1"/>
  <c r="B112" i="1"/>
  <c r="C112" i="1"/>
  <c r="D112" i="1"/>
  <c r="A113" i="1"/>
  <c r="E113" i="1" s="1"/>
  <c r="C120" i="2" l="1"/>
  <c r="E120" i="2" s="1"/>
  <c r="F120" i="2"/>
  <c r="B121" i="2"/>
  <c r="F113" i="1"/>
  <c r="B113" i="1"/>
  <c r="C113" i="1"/>
  <c r="A114" i="1"/>
  <c r="E114" i="1" s="1"/>
  <c r="D113" i="1"/>
  <c r="C121" i="2" l="1"/>
  <c r="E121" i="2" s="1"/>
  <c r="F121" i="2"/>
  <c r="B122" i="2"/>
  <c r="F114" i="1"/>
  <c r="B114" i="1"/>
  <c r="A115" i="1"/>
  <c r="E115" i="1" s="1"/>
  <c r="C114" i="1"/>
  <c r="D114" i="1"/>
  <c r="B123" i="2" l="1"/>
  <c r="F122" i="2"/>
  <c r="C122" i="2"/>
  <c r="E122" i="2" s="1"/>
  <c r="F115" i="1"/>
  <c r="B115" i="1"/>
  <c r="C115" i="1"/>
  <c r="A116" i="1"/>
  <c r="E116" i="1" s="1"/>
  <c r="D115" i="1"/>
  <c r="B124" i="2" l="1"/>
  <c r="F123" i="2"/>
  <c r="C123" i="2"/>
  <c r="E123" i="2" s="1"/>
  <c r="F116" i="1"/>
  <c r="B116" i="1"/>
  <c r="C116" i="1"/>
  <c r="D116" i="1"/>
  <c r="A117" i="1"/>
  <c r="E117" i="1" s="1"/>
  <c r="B125" i="2" l="1"/>
  <c r="C124" i="2"/>
  <c r="E124" i="2" s="1"/>
  <c r="F124" i="2"/>
  <c r="F117" i="1"/>
  <c r="B117" i="1"/>
  <c r="C117" i="1"/>
  <c r="A118" i="1"/>
  <c r="E118" i="1" s="1"/>
  <c r="D117" i="1"/>
  <c r="C125" i="2" l="1"/>
  <c r="E125" i="2" s="1"/>
  <c r="F125" i="2"/>
  <c r="B126" i="2"/>
  <c r="F118" i="1"/>
  <c r="B118" i="1"/>
  <c r="A119" i="1"/>
  <c r="E119" i="1" s="1"/>
  <c r="C118" i="1"/>
  <c r="D118" i="1"/>
  <c r="F126" i="2" l="1"/>
  <c r="C126" i="2"/>
  <c r="E126" i="2" s="1"/>
  <c r="B127" i="2"/>
  <c r="F119" i="1"/>
  <c r="B119" i="1"/>
  <c r="C119" i="1"/>
  <c r="A120" i="1"/>
  <c r="E120" i="1" s="1"/>
  <c r="D119" i="1"/>
  <c r="B128" i="2" l="1"/>
  <c r="F127" i="2"/>
  <c r="C127" i="2"/>
  <c r="E127" i="2" s="1"/>
  <c r="F120" i="1"/>
  <c r="B120" i="1"/>
  <c r="C120" i="1"/>
  <c r="D120" i="1"/>
  <c r="A121" i="1"/>
  <c r="E121" i="1" s="1"/>
  <c r="C128" i="2" l="1"/>
  <c r="E128" i="2" s="1"/>
  <c r="F128" i="2"/>
  <c r="B129" i="2"/>
  <c r="F121" i="1"/>
  <c r="B121" i="1"/>
  <c r="C121" i="1"/>
  <c r="A122" i="1"/>
  <c r="E122" i="1" s="1"/>
  <c r="D121" i="1"/>
  <c r="B130" i="2" l="1"/>
  <c r="C129" i="2"/>
  <c r="E129" i="2" s="1"/>
  <c r="F129" i="2"/>
  <c r="F122" i="1"/>
  <c r="B122" i="1"/>
  <c r="A123" i="1"/>
  <c r="E123" i="1" s="1"/>
  <c r="C122" i="1"/>
  <c r="D122" i="1"/>
  <c r="F130" i="2" l="1"/>
  <c r="C130" i="2"/>
  <c r="E130" i="2" s="1"/>
  <c r="B131" i="2"/>
  <c r="F123" i="1"/>
  <c r="B123" i="1"/>
  <c r="C123" i="1"/>
  <c r="A124" i="1"/>
  <c r="E124" i="1" s="1"/>
  <c r="D123" i="1"/>
  <c r="B132" i="2" l="1"/>
  <c r="F131" i="2"/>
  <c r="C131" i="2"/>
  <c r="E131" i="2" s="1"/>
  <c r="F124" i="1"/>
  <c r="B124" i="1"/>
  <c r="C124" i="1"/>
  <c r="D124" i="1"/>
  <c r="A125" i="1"/>
  <c r="E125" i="1" s="1"/>
  <c r="B133" i="2" l="1"/>
  <c r="C132" i="2"/>
  <c r="E132" i="2" s="1"/>
  <c r="F132" i="2"/>
  <c r="F125" i="1"/>
  <c r="B125" i="1"/>
  <c r="C125" i="1"/>
  <c r="A126" i="1"/>
  <c r="E126" i="1" s="1"/>
  <c r="D125" i="1"/>
  <c r="B134" i="2" l="1"/>
  <c r="C133" i="2"/>
  <c r="E133" i="2" s="1"/>
  <c r="F133" i="2"/>
  <c r="F126" i="1"/>
  <c r="B126" i="1"/>
  <c r="A127" i="1"/>
  <c r="E127" i="1" s="1"/>
  <c r="C126" i="1"/>
  <c r="D126" i="1"/>
  <c r="B135" i="2" l="1"/>
  <c r="F134" i="2"/>
  <c r="C134" i="2"/>
  <c r="E134" i="2" s="1"/>
  <c r="F127" i="1"/>
  <c r="B127" i="1"/>
  <c r="C127" i="1"/>
  <c r="A128" i="1"/>
  <c r="E128" i="1" s="1"/>
  <c r="D127" i="1"/>
  <c r="F135" i="2" l="1"/>
  <c r="C135" i="2"/>
  <c r="E135" i="2" s="1"/>
  <c r="B136" i="2"/>
  <c r="F128" i="1"/>
  <c r="B128" i="1"/>
  <c r="C128" i="1"/>
  <c r="D128" i="1"/>
  <c r="A129" i="1"/>
  <c r="E129" i="1" s="1"/>
  <c r="C136" i="2" l="1"/>
  <c r="E136" i="2" s="1"/>
  <c r="F136" i="2"/>
  <c r="B137" i="2"/>
  <c r="F129" i="1"/>
  <c r="B129" i="1"/>
  <c r="C129" i="1"/>
  <c r="A130" i="1"/>
  <c r="E130" i="1" s="1"/>
  <c r="D129" i="1"/>
  <c r="C137" i="2" l="1"/>
  <c r="E137" i="2" s="1"/>
  <c r="F137" i="2"/>
  <c r="B138" i="2"/>
  <c r="F130" i="1"/>
  <c r="B130" i="1"/>
  <c r="A131" i="1"/>
  <c r="E131" i="1" s="1"/>
  <c r="C130" i="1"/>
  <c r="D130" i="1"/>
  <c r="B139" i="2" l="1"/>
  <c r="F138" i="2"/>
  <c r="C138" i="2"/>
  <c r="E138" i="2" s="1"/>
  <c r="F131" i="1"/>
  <c r="B131" i="1"/>
  <c r="C131" i="1"/>
  <c r="A132" i="1"/>
  <c r="E132" i="1" s="1"/>
  <c r="D131" i="1"/>
  <c r="B140" i="2" l="1"/>
  <c r="F139" i="2"/>
  <c r="C139" i="2"/>
  <c r="E139" i="2" s="1"/>
  <c r="F132" i="1"/>
  <c r="B132" i="1"/>
  <c r="C132" i="1"/>
  <c r="D132" i="1"/>
  <c r="A133" i="1"/>
  <c r="E133" i="1" s="1"/>
  <c r="B141" i="2" l="1"/>
  <c r="C140" i="2"/>
  <c r="E140" i="2" s="1"/>
  <c r="F140" i="2"/>
  <c r="F133" i="1"/>
  <c r="B133" i="1"/>
  <c r="C133" i="1"/>
  <c r="A134" i="1"/>
  <c r="E134" i="1" s="1"/>
  <c r="D133" i="1"/>
  <c r="B142" i="2" l="1"/>
  <c r="C141" i="2"/>
  <c r="E141" i="2" s="1"/>
  <c r="F141" i="2"/>
  <c r="F134" i="1"/>
  <c r="B134" i="1"/>
  <c r="A135" i="1"/>
  <c r="E135" i="1" s="1"/>
  <c r="C134" i="1"/>
  <c r="D134" i="1"/>
  <c r="F142" i="2" l="1"/>
  <c r="C142" i="2"/>
  <c r="E142" i="2" s="1"/>
  <c r="B143" i="2"/>
  <c r="F135" i="1"/>
  <c r="B135" i="1"/>
  <c r="C135" i="1"/>
  <c r="A136" i="1"/>
  <c r="E136" i="1" s="1"/>
  <c r="D135" i="1"/>
  <c r="B144" i="2" l="1"/>
  <c r="F143" i="2"/>
  <c r="C143" i="2"/>
  <c r="E143" i="2" s="1"/>
  <c r="F136" i="1"/>
  <c r="B136" i="1"/>
  <c r="C136" i="1"/>
  <c r="D136" i="1"/>
  <c r="A137" i="1"/>
  <c r="E137" i="1" s="1"/>
  <c r="C144" i="2" l="1"/>
  <c r="E144" i="2" s="1"/>
  <c r="F144" i="2"/>
  <c r="B145" i="2"/>
  <c r="F137" i="1"/>
  <c r="B137" i="1"/>
  <c r="C137" i="1"/>
  <c r="A138" i="1"/>
  <c r="E138" i="1" s="1"/>
  <c r="D137" i="1"/>
  <c r="C145" i="2" l="1"/>
  <c r="E145" i="2" s="1"/>
  <c r="F145" i="2"/>
  <c r="B146" i="2"/>
  <c r="F138" i="1"/>
  <c r="B138" i="1"/>
  <c r="A139" i="1"/>
  <c r="E139" i="1" s="1"/>
  <c r="C138" i="1"/>
  <c r="D138" i="1"/>
  <c r="F146" i="2" l="1"/>
  <c r="C146" i="2"/>
  <c r="E146" i="2" s="1"/>
  <c r="B147" i="2"/>
  <c r="F139" i="1"/>
  <c r="B139" i="1"/>
  <c r="C139" i="1"/>
  <c r="A140" i="1"/>
  <c r="E140" i="1" s="1"/>
  <c r="D139" i="1"/>
  <c r="B148" i="2" l="1"/>
  <c r="F147" i="2"/>
  <c r="C147" i="2"/>
  <c r="E147" i="2" s="1"/>
  <c r="F140" i="1"/>
  <c r="B140" i="1"/>
  <c r="C140" i="1"/>
  <c r="D140" i="1"/>
  <c r="A141" i="1"/>
  <c r="E141" i="1" s="1"/>
  <c r="B149" i="2" l="1"/>
  <c r="C148" i="2"/>
  <c r="E148" i="2" s="1"/>
  <c r="F148" i="2"/>
  <c r="F141" i="1"/>
  <c r="B141" i="1"/>
  <c r="C141" i="1"/>
  <c r="A142" i="1"/>
  <c r="E142" i="1" s="1"/>
  <c r="D141" i="1"/>
  <c r="C149" i="2" l="1"/>
  <c r="E149" i="2" s="1"/>
  <c r="F149" i="2"/>
  <c r="B150" i="2"/>
  <c r="F142" i="1"/>
  <c r="B142" i="1"/>
  <c r="A143" i="1"/>
  <c r="E143" i="1" s="1"/>
  <c r="C142" i="1"/>
  <c r="D142" i="1"/>
  <c r="B151" i="2" l="1"/>
  <c r="F150" i="2"/>
  <c r="C150" i="2"/>
  <c r="E150" i="2" s="1"/>
  <c r="F143" i="1"/>
  <c r="B143" i="1"/>
  <c r="C143" i="1"/>
  <c r="A144" i="1"/>
  <c r="E144" i="1" s="1"/>
  <c r="D143" i="1"/>
  <c r="B152" i="2" l="1"/>
  <c r="F151" i="2"/>
  <c r="C151" i="2"/>
  <c r="E151" i="2" s="1"/>
  <c r="F144" i="1"/>
  <c r="B144" i="1"/>
  <c r="C144" i="1"/>
  <c r="D144" i="1"/>
  <c r="A145" i="1"/>
  <c r="E145" i="1" s="1"/>
  <c r="B153" i="2" l="1"/>
  <c r="C152" i="2"/>
  <c r="E152" i="2" s="1"/>
  <c r="F152" i="2"/>
  <c r="F145" i="1"/>
  <c r="B145" i="1"/>
  <c r="C145" i="1"/>
  <c r="A146" i="1"/>
  <c r="E146" i="1" s="1"/>
  <c r="D145" i="1"/>
  <c r="C153" i="2" l="1"/>
  <c r="E153" i="2" s="1"/>
  <c r="F153" i="2"/>
  <c r="F146" i="1"/>
  <c r="B146" i="1"/>
  <c r="A147" i="1"/>
  <c r="E147" i="1" s="1"/>
  <c r="C146" i="1"/>
  <c r="D146" i="1"/>
  <c r="F147" i="1" l="1"/>
  <c r="B147" i="1"/>
  <c r="C147" i="1"/>
  <c r="A148" i="1"/>
  <c r="E148" i="1" s="1"/>
  <c r="D147" i="1"/>
  <c r="F148" i="1" l="1"/>
  <c r="B148" i="1"/>
  <c r="C148" i="1"/>
  <c r="D148" i="1"/>
  <c r="A149" i="1"/>
  <c r="E149" i="1" s="1"/>
  <c r="F149" i="1" l="1"/>
  <c r="B149" i="1"/>
  <c r="C149" i="1"/>
  <c r="A150" i="1"/>
  <c r="E150" i="1" s="1"/>
  <c r="D149" i="1"/>
  <c r="F150" i="1" l="1"/>
  <c r="B150" i="1"/>
  <c r="A151" i="1"/>
  <c r="E151" i="1" s="1"/>
  <c r="C150" i="1"/>
  <c r="D150" i="1"/>
  <c r="F151" i="1" l="1"/>
  <c r="B151" i="1"/>
  <c r="C151" i="1"/>
  <c r="A152" i="1"/>
  <c r="E152" i="1" s="1"/>
  <c r="D151" i="1"/>
  <c r="F152" i="1" l="1"/>
  <c r="B152" i="1"/>
  <c r="C152" i="1"/>
  <c r="D152" i="1"/>
  <c r="A153" i="1"/>
  <c r="E153" i="1" s="1"/>
  <c r="F153" i="1" l="1"/>
  <c r="B153" i="1"/>
  <c r="C153" i="1"/>
  <c r="A154" i="1"/>
  <c r="E154" i="1" s="1"/>
  <c r="D153" i="1"/>
  <c r="F154" i="1" l="1"/>
  <c r="B154" i="1"/>
  <c r="A155" i="1"/>
  <c r="E155" i="1" s="1"/>
  <c r="C154" i="1"/>
  <c r="D154" i="1"/>
  <c r="F155" i="1" l="1"/>
  <c r="B155" i="1"/>
  <c r="C155" i="1"/>
  <c r="A156" i="1"/>
  <c r="E156" i="1" s="1"/>
  <c r="D155" i="1"/>
  <c r="F156" i="1" l="1"/>
  <c r="B156" i="1"/>
  <c r="C156" i="1"/>
  <c r="D156" i="1"/>
  <c r="A157" i="1"/>
  <c r="E157" i="1" s="1"/>
  <c r="F157" i="1" l="1"/>
  <c r="B157" i="1"/>
  <c r="C157" i="1"/>
  <c r="A158" i="1"/>
  <c r="E158" i="1" s="1"/>
  <c r="D157" i="1"/>
  <c r="F158" i="1" l="1"/>
  <c r="B158" i="1"/>
  <c r="A159" i="1"/>
  <c r="E159" i="1" s="1"/>
  <c r="C158" i="1"/>
  <c r="D158" i="1"/>
  <c r="F159" i="1" l="1"/>
  <c r="B159" i="1"/>
  <c r="C159" i="1"/>
  <c r="A160" i="1"/>
  <c r="E160" i="1" s="1"/>
  <c r="D159" i="1"/>
  <c r="F160" i="1" l="1"/>
  <c r="B160" i="1"/>
  <c r="C160" i="1"/>
  <c r="D160" i="1"/>
  <c r="A161" i="1"/>
  <c r="E161" i="1" s="1"/>
  <c r="F161" i="1" l="1"/>
  <c r="B161" i="1"/>
  <c r="C161" i="1"/>
  <c r="A162" i="1"/>
  <c r="E162" i="1" s="1"/>
  <c r="D161" i="1"/>
  <c r="F162" i="1" l="1"/>
  <c r="B162" i="1"/>
  <c r="A163" i="1"/>
  <c r="E163" i="1" s="1"/>
  <c r="C162" i="1"/>
  <c r="D162" i="1"/>
  <c r="F163" i="1" l="1"/>
  <c r="B163" i="1"/>
  <c r="C163" i="1"/>
  <c r="A164" i="1"/>
  <c r="E164" i="1" s="1"/>
  <c r="D163" i="1"/>
  <c r="F164" i="1" l="1"/>
  <c r="B164" i="1"/>
  <c r="C164" i="1"/>
  <c r="D164" i="1"/>
  <c r="A165" i="1"/>
  <c r="E165" i="1" s="1"/>
  <c r="F165" i="1" l="1"/>
  <c r="B165" i="1"/>
  <c r="C165" i="1"/>
  <c r="A166" i="1"/>
  <c r="E166" i="1" s="1"/>
  <c r="D165" i="1"/>
  <c r="F166" i="1" l="1"/>
  <c r="B166" i="1"/>
  <c r="A167" i="1"/>
  <c r="E167" i="1" s="1"/>
  <c r="C166" i="1"/>
  <c r="D166" i="1"/>
  <c r="F167" i="1" l="1"/>
  <c r="B167" i="1"/>
  <c r="C167" i="1"/>
  <c r="A168" i="1"/>
  <c r="E168" i="1" s="1"/>
  <c r="D167" i="1"/>
  <c r="F168" i="1" l="1"/>
  <c r="B168" i="1"/>
  <c r="C168" i="1"/>
  <c r="D168" i="1"/>
  <c r="A169" i="1"/>
  <c r="E169" i="1" s="1"/>
  <c r="F169" i="1" l="1"/>
  <c r="B169" i="1"/>
  <c r="C169" i="1"/>
  <c r="A170" i="1"/>
  <c r="E170" i="1" s="1"/>
  <c r="D169" i="1"/>
  <c r="F170" i="1" l="1"/>
  <c r="B170" i="1"/>
  <c r="A171" i="1"/>
  <c r="E171" i="1" s="1"/>
  <c r="C170" i="1"/>
  <c r="D170" i="1"/>
  <c r="F171" i="1" l="1"/>
  <c r="B171" i="1"/>
  <c r="C171" i="1"/>
  <c r="A172" i="1"/>
  <c r="E172" i="1" s="1"/>
  <c r="D171" i="1"/>
  <c r="F172" i="1" l="1"/>
  <c r="B172" i="1"/>
  <c r="C172" i="1"/>
  <c r="D172" i="1"/>
  <c r="A173" i="1"/>
  <c r="E173" i="1" s="1"/>
  <c r="F173" i="1" l="1"/>
  <c r="B173" i="1"/>
  <c r="C173" i="1"/>
  <c r="A174" i="1"/>
  <c r="E174" i="1" s="1"/>
  <c r="D173" i="1"/>
  <c r="F174" i="1" l="1"/>
  <c r="B174" i="1"/>
  <c r="A175" i="1"/>
  <c r="E175" i="1" s="1"/>
  <c r="C174" i="1"/>
  <c r="D174" i="1"/>
  <c r="F175" i="1" l="1"/>
  <c r="B175" i="1"/>
  <c r="C175" i="1"/>
  <c r="A176" i="1"/>
  <c r="E176" i="1" s="1"/>
  <c r="D175" i="1"/>
  <c r="F176" i="1" l="1"/>
  <c r="B176" i="1"/>
  <c r="C176" i="1"/>
  <c r="D176" i="1"/>
  <c r="A177" i="1"/>
  <c r="E177" i="1" s="1"/>
  <c r="F177" i="1" l="1"/>
  <c r="B177" i="1"/>
  <c r="C177" i="1"/>
  <c r="A178" i="1"/>
  <c r="E178" i="1" s="1"/>
  <c r="D177" i="1"/>
  <c r="F178" i="1" l="1"/>
  <c r="B178" i="1"/>
  <c r="A179" i="1"/>
  <c r="E179" i="1" s="1"/>
  <c r="C178" i="1"/>
  <c r="D178" i="1"/>
  <c r="F179" i="1" l="1"/>
  <c r="B179" i="1"/>
  <c r="C179" i="1"/>
  <c r="A180" i="1"/>
  <c r="E180" i="1" s="1"/>
  <c r="D179" i="1"/>
  <c r="F180" i="1" l="1"/>
  <c r="B180" i="1"/>
  <c r="C180" i="1"/>
  <c r="D180" i="1"/>
  <c r="A181" i="1"/>
  <c r="E181" i="1" s="1"/>
  <c r="F181" i="1" l="1"/>
  <c r="B181" i="1"/>
  <c r="C181" i="1"/>
  <c r="A182" i="1"/>
  <c r="E182" i="1" s="1"/>
  <c r="D181" i="1"/>
  <c r="F182" i="1" l="1"/>
  <c r="B182" i="1"/>
  <c r="A183" i="1"/>
  <c r="E183" i="1" s="1"/>
  <c r="C182" i="1"/>
  <c r="D182" i="1"/>
  <c r="F183" i="1" l="1"/>
  <c r="B183" i="1"/>
  <c r="C183" i="1"/>
  <c r="A184" i="1"/>
  <c r="E184" i="1" s="1"/>
  <c r="D183" i="1"/>
  <c r="F184" i="1" l="1"/>
  <c r="B184" i="1"/>
  <c r="C184" i="1"/>
  <c r="D184" i="1"/>
  <c r="A185" i="1"/>
  <c r="E185" i="1" s="1"/>
  <c r="F185" i="1" l="1"/>
  <c r="B185" i="1"/>
  <c r="C185" i="1"/>
  <c r="A186" i="1"/>
  <c r="E186" i="1" s="1"/>
  <c r="D185" i="1"/>
  <c r="F186" i="1" l="1"/>
  <c r="B186" i="1"/>
  <c r="A187" i="1"/>
  <c r="E187" i="1" s="1"/>
  <c r="C186" i="1"/>
  <c r="D186" i="1"/>
  <c r="F187" i="1" l="1"/>
  <c r="B187" i="1"/>
  <c r="C187" i="1"/>
  <c r="A188" i="1"/>
  <c r="E188" i="1" s="1"/>
  <c r="D187" i="1"/>
  <c r="F188" i="1" l="1"/>
  <c r="B188" i="1"/>
  <c r="C188" i="1"/>
  <c r="D188" i="1"/>
  <c r="A189" i="1"/>
  <c r="E189" i="1" s="1"/>
  <c r="F189" i="1" l="1"/>
  <c r="B189" i="1"/>
  <c r="C189" i="1"/>
  <c r="A190" i="1"/>
  <c r="E190" i="1" s="1"/>
  <c r="D189" i="1"/>
  <c r="F190" i="1" l="1"/>
  <c r="B190" i="1"/>
  <c r="A191" i="1"/>
  <c r="E191" i="1" s="1"/>
  <c r="C190" i="1"/>
  <c r="D190" i="1"/>
  <c r="F191" i="1" l="1"/>
  <c r="B191" i="1"/>
  <c r="C191" i="1"/>
  <c r="A192" i="1"/>
  <c r="E192" i="1" s="1"/>
  <c r="D191" i="1"/>
  <c r="F192" i="1" l="1"/>
  <c r="B192" i="1"/>
  <c r="C192" i="1"/>
  <c r="D192" i="1"/>
  <c r="A193" i="1"/>
  <c r="E193" i="1" s="1"/>
  <c r="F193" i="1" l="1"/>
  <c r="B193" i="1"/>
  <c r="C193" i="1"/>
  <c r="A194" i="1"/>
  <c r="E194" i="1" s="1"/>
  <c r="D193" i="1"/>
  <c r="F194" i="1" l="1"/>
  <c r="B194" i="1"/>
  <c r="A195" i="1"/>
  <c r="E195" i="1" s="1"/>
  <c r="C194" i="1"/>
  <c r="D194" i="1"/>
  <c r="F195" i="1" l="1"/>
  <c r="B195" i="1"/>
  <c r="C195" i="1"/>
  <c r="A196" i="1"/>
  <c r="E196" i="1" s="1"/>
  <c r="D195" i="1"/>
  <c r="F196" i="1" l="1"/>
  <c r="B196" i="1"/>
  <c r="C196" i="1"/>
  <c r="D196" i="1"/>
  <c r="A197" i="1"/>
  <c r="E197" i="1" s="1"/>
  <c r="F197" i="1" l="1"/>
  <c r="B197" i="1"/>
  <c r="C197" i="1"/>
  <c r="A198" i="1"/>
  <c r="E198" i="1" s="1"/>
  <c r="D197" i="1"/>
  <c r="F198" i="1" l="1"/>
  <c r="B198" i="1"/>
  <c r="A199" i="1"/>
  <c r="E199" i="1" s="1"/>
  <c r="C198" i="1"/>
  <c r="D198" i="1"/>
  <c r="F199" i="1" l="1"/>
  <c r="B199" i="1"/>
  <c r="C199" i="1"/>
  <c r="A200" i="1"/>
  <c r="E200" i="1" s="1"/>
  <c r="D199" i="1"/>
  <c r="F200" i="1" l="1"/>
  <c r="B200" i="1"/>
  <c r="C200" i="1"/>
  <c r="D200" i="1"/>
  <c r="A201" i="1"/>
  <c r="E201" i="1" s="1"/>
  <c r="F201" i="1" l="1"/>
  <c r="B201" i="1"/>
  <c r="C201" i="1"/>
  <c r="A202" i="1"/>
  <c r="E202" i="1" s="1"/>
  <c r="D201" i="1"/>
  <c r="F202" i="1" l="1"/>
  <c r="B202" i="1"/>
  <c r="A203" i="1"/>
  <c r="E203" i="1" s="1"/>
  <c r="C202" i="1"/>
  <c r="D202" i="1"/>
  <c r="F203" i="1" l="1"/>
  <c r="B203" i="1"/>
  <c r="C203" i="1"/>
  <c r="A204" i="1"/>
  <c r="E204" i="1" s="1"/>
  <c r="D203" i="1"/>
  <c r="F204" i="1" l="1"/>
  <c r="B204" i="1"/>
  <c r="C204" i="1"/>
  <c r="D204" i="1"/>
  <c r="A205" i="1"/>
  <c r="E205" i="1" s="1"/>
  <c r="F205" i="1" l="1"/>
  <c r="B205" i="1"/>
  <c r="C205" i="1"/>
  <c r="A206" i="1"/>
  <c r="E206" i="1" s="1"/>
  <c r="D205" i="1"/>
  <c r="F206" i="1" l="1"/>
  <c r="B206" i="1"/>
  <c r="A207" i="1"/>
  <c r="E207" i="1" s="1"/>
  <c r="C206" i="1"/>
  <c r="D206" i="1"/>
  <c r="F207" i="1" l="1"/>
  <c r="B207" i="1"/>
  <c r="C207" i="1"/>
  <c r="A208" i="1"/>
  <c r="E208" i="1" s="1"/>
  <c r="D207" i="1"/>
  <c r="F208" i="1" l="1"/>
  <c r="B208" i="1"/>
  <c r="C208" i="1"/>
  <c r="D208" i="1"/>
  <c r="A209" i="1"/>
  <c r="E209" i="1" s="1"/>
  <c r="F209" i="1" l="1"/>
  <c r="B209" i="1"/>
  <c r="C209" i="1"/>
  <c r="A210" i="1"/>
  <c r="E210" i="1" s="1"/>
  <c r="D209" i="1"/>
  <c r="F210" i="1" l="1"/>
  <c r="B210" i="1"/>
  <c r="A211" i="1"/>
  <c r="E211" i="1" s="1"/>
  <c r="C210" i="1"/>
  <c r="D210" i="1"/>
  <c r="F211" i="1" l="1"/>
  <c r="B211" i="1"/>
  <c r="C211" i="1"/>
  <c r="A212" i="1"/>
  <c r="E212" i="1" s="1"/>
  <c r="D211" i="1"/>
  <c r="F212" i="1" l="1"/>
  <c r="B212" i="1"/>
  <c r="C212" i="1"/>
  <c r="D212" i="1"/>
  <c r="A213" i="1"/>
  <c r="E213" i="1" s="1"/>
  <c r="F213" i="1" l="1"/>
  <c r="B213" i="1"/>
  <c r="C213" i="1"/>
  <c r="A214" i="1"/>
  <c r="E214" i="1" s="1"/>
  <c r="D213" i="1"/>
  <c r="F214" i="1" l="1"/>
  <c r="B214" i="1"/>
  <c r="A215" i="1"/>
  <c r="E215" i="1" s="1"/>
  <c r="C214" i="1"/>
  <c r="D214" i="1"/>
  <c r="F215" i="1" l="1"/>
  <c r="B215" i="1"/>
  <c r="C215" i="1"/>
  <c r="A216" i="1"/>
  <c r="E216" i="1" s="1"/>
  <c r="D215" i="1"/>
  <c r="F216" i="1" l="1"/>
  <c r="B216" i="1"/>
  <c r="C216" i="1"/>
  <c r="D216" i="1"/>
  <c r="A217" i="1"/>
  <c r="E217" i="1" s="1"/>
  <c r="F217" i="1" l="1"/>
  <c r="B217" i="1"/>
  <c r="C217" i="1"/>
  <c r="A218" i="1"/>
  <c r="E218" i="1" s="1"/>
  <c r="D217" i="1"/>
  <c r="F218" i="1" l="1"/>
  <c r="B218" i="1"/>
  <c r="A219" i="1"/>
  <c r="E219" i="1" s="1"/>
  <c r="C218" i="1"/>
  <c r="D218" i="1"/>
  <c r="F219" i="1" l="1"/>
  <c r="B219" i="1"/>
  <c r="C219" i="1"/>
  <c r="A220" i="1"/>
  <c r="E220" i="1" s="1"/>
  <c r="D219" i="1"/>
  <c r="F220" i="1" l="1"/>
  <c r="B220" i="1"/>
  <c r="C220" i="1"/>
  <c r="D220" i="1"/>
  <c r="A221" i="1"/>
  <c r="E221" i="1" s="1"/>
  <c r="F221" i="1" l="1"/>
  <c r="B221" i="1"/>
  <c r="C221" i="1"/>
  <c r="A222" i="1"/>
  <c r="E222" i="1" s="1"/>
  <c r="D221" i="1"/>
  <c r="F222" i="1" l="1"/>
  <c r="B222" i="1"/>
  <c r="A223" i="1"/>
  <c r="E223" i="1" s="1"/>
  <c r="C222" i="1"/>
  <c r="D222" i="1"/>
  <c r="F223" i="1" l="1"/>
  <c r="B223" i="1"/>
  <c r="C223" i="1"/>
  <c r="A224" i="1"/>
  <c r="E224" i="1" s="1"/>
  <c r="D223" i="1"/>
  <c r="F224" i="1" l="1"/>
  <c r="B224" i="1"/>
  <c r="C224" i="1"/>
  <c r="D224" i="1"/>
  <c r="A225" i="1"/>
  <c r="E225" i="1" s="1"/>
  <c r="F225" i="1" l="1"/>
  <c r="B225" i="1"/>
  <c r="C225" i="1"/>
  <c r="A226" i="1"/>
  <c r="E226" i="1" s="1"/>
  <c r="D225" i="1"/>
  <c r="F226" i="1" l="1"/>
  <c r="B226" i="1"/>
  <c r="A227" i="1"/>
  <c r="E227" i="1" s="1"/>
  <c r="C226" i="1"/>
  <c r="D226" i="1"/>
  <c r="F227" i="1" l="1"/>
  <c r="B227" i="1"/>
  <c r="C227" i="1"/>
  <c r="A228" i="1"/>
  <c r="E228" i="1" s="1"/>
  <c r="D227" i="1"/>
  <c r="F228" i="1" l="1"/>
  <c r="B228" i="1"/>
  <c r="C228" i="1"/>
  <c r="D228" i="1"/>
  <c r="A229" i="1"/>
  <c r="E229" i="1" s="1"/>
  <c r="F229" i="1" l="1"/>
  <c r="B229" i="1"/>
  <c r="C229" i="1"/>
  <c r="A230" i="1"/>
  <c r="E230" i="1" s="1"/>
  <c r="D229" i="1"/>
  <c r="F230" i="1" l="1"/>
  <c r="B230" i="1"/>
  <c r="A231" i="1"/>
  <c r="E231" i="1" s="1"/>
  <c r="C230" i="1"/>
  <c r="D230" i="1"/>
  <c r="F231" i="1" l="1"/>
  <c r="B231" i="1"/>
  <c r="C231" i="1"/>
  <c r="A232" i="1"/>
  <c r="E232" i="1" s="1"/>
  <c r="D231" i="1"/>
  <c r="F232" i="1" l="1"/>
  <c r="B232" i="1"/>
  <c r="C232" i="1"/>
  <c r="D232" i="1"/>
  <c r="A233" i="1"/>
  <c r="E233" i="1" s="1"/>
  <c r="F233" i="1" l="1"/>
  <c r="B233" i="1"/>
  <c r="C233" i="1"/>
  <c r="A234" i="1"/>
  <c r="E234" i="1" s="1"/>
  <c r="D233" i="1"/>
  <c r="F234" i="1" l="1"/>
  <c r="B234" i="1"/>
  <c r="A235" i="1"/>
  <c r="E235" i="1" s="1"/>
  <c r="C234" i="1"/>
  <c r="D234" i="1"/>
  <c r="F235" i="1" l="1"/>
  <c r="B235" i="1"/>
  <c r="C235" i="1"/>
  <c r="A236" i="1"/>
  <c r="E236" i="1" s="1"/>
  <c r="D235" i="1"/>
  <c r="F236" i="1" l="1"/>
  <c r="B236" i="1"/>
  <c r="C236" i="1"/>
  <c r="D236" i="1"/>
  <c r="A237" i="1"/>
  <c r="E237" i="1" s="1"/>
  <c r="F237" i="1" l="1"/>
  <c r="B237" i="1"/>
  <c r="C237" i="1"/>
  <c r="A238" i="1"/>
  <c r="E238" i="1" s="1"/>
  <c r="D237" i="1"/>
  <c r="F238" i="1" l="1"/>
  <c r="B238" i="1"/>
  <c r="A239" i="1"/>
  <c r="E239" i="1" s="1"/>
  <c r="C238" i="1"/>
  <c r="D238" i="1"/>
  <c r="F239" i="1" l="1"/>
  <c r="B239" i="1"/>
  <c r="C239" i="1"/>
  <c r="A240" i="1"/>
  <c r="E240" i="1" s="1"/>
  <c r="D239" i="1"/>
  <c r="F240" i="1" l="1"/>
  <c r="B240" i="1"/>
  <c r="C240" i="1"/>
  <c r="D240" i="1"/>
  <c r="A241" i="1"/>
  <c r="E241" i="1" s="1"/>
  <c r="F241" i="1" l="1"/>
  <c r="B241" i="1"/>
  <c r="C241" i="1"/>
  <c r="D241" i="1"/>
  <c r="A242" i="1"/>
  <c r="E242" i="1" s="1"/>
  <c r="F242" i="1" l="1"/>
  <c r="B242" i="1"/>
  <c r="A243" i="1"/>
  <c r="E243" i="1" s="1"/>
  <c r="C242" i="1"/>
  <c r="D242" i="1"/>
  <c r="F243" i="1" l="1"/>
  <c r="B243" i="1"/>
  <c r="C243" i="1"/>
  <c r="A244" i="1"/>
  <c r="E244" i="1" s="1"/>
  <c r="D243" i="1"/>
  <c r="F244" i="1" l="1"/>
  <c r="B244" i="1"/>
  <c r="A245" i="1"/>
  <c r="E245" i="1" s="1"/>
  <c r="C244" i="1"/>
  <c r="D244" i="1"/>
  <c r="F245" i="1" l="1"/>
  <c r="B245" i="1"/>
  <c r="C245" i="1"/>
  <c r="A246" i="1"/>
  <c r="E246" i="1" s="1"/>
  <c r="D245" i="1"/>
  <c r="F246" i="1" l="1"/>
  <c r="B246" i="1"/>
  <c r="A247" i="1"/>
  <c r="E247" i="1" s="1"/>
  <c r="C246" i="1"/>
  <c r="D246" i="1"/>
  <c r="F247" i="1" l="1"/>
  <c r="B247" i="1"/>
  <c r="C247" i="1"/>
  <c r="D247" i="1"/>
  <c r="A248" i="1"/>
  <c r="E248" i="1" s="1"/>
  <c r="F248" i="1" l="1"/>
  <c r="B248" i="1"/>
  <c r="D248" i="1"/>
  <c r="A249" i="1"/>
  <c r="E249" i="1" s="1"/>
  <c r="C248" i="1"/>
  <c r="F249" i="1" l="1"/>
  <c r="B249" i="1"/>
  <c r="C249" i="1"/>
  <c r="D249" i="1"/>
  <c r="A250" i="1"/>
  <c r="E250" i="1" s="1"/>
  <c r="F250" i="1" l="1"/>
  <c r="B250" i="1"/>
  <c r="A251" i="1"/>
  <c r="E251" i="1" s="1"/>
  <c r="C250" i="1"/>
  <c r="D250" i="1"/>
  <c r="F251" i="1" l="1"/>
  <c r="B251" i="1"/>
  <c r="C251" i="1"/>
  <c r="A252" i="1"/>
  <c r="E252" i="1" s="1"/>
  <c r="D251" i="1"/>
  <c r="F252" i="1" l="1"/>
  <c r="B252" i="1"/>
  <c r="A253" i="1"/>
  <c r="E253" i="1" s="1"/>
  <c r="C252" i="1"/>
  <c r="D252" i="1"/>
  <c r="F253" i="1" l="1"/>
  <c r="B253" i="1"/>
  <c r="C253" i="1"/>
  <c r="A254" i="1"/>
  <c r="E254" i="1" s="1"/>
  <c r="D253" i="1"/>
  <c r="F254" i="1" l="1"/>
  <c r="B254" i="1"/>
  <c r="C254" i="1"/>
  <c r="D254" i="1"/>
  <c r="A255" i="1"/>
  <c r="E255" i="1" s="1"/>
  <c r="F255" i="1" l="1"/>
  <c r="B255" i="1"/>
  <c r="C255" i="1"/>
  <c r="A256" i="1"/>
  <c r="E256" i="1" s="1"/>
  <c r="D255" i="1"/>
  <c r="F256" i="1" l="1"/>
  <c r="B256" i="1"/>
  <c r="D256" i="1"/>
  <c r="C256" i="1"/>
  <c r="A257" i="1"/>
  <c r="E257" i="1" s="1"/>
  <c r="F257" i="1" l="1"/>
  <c r="B257" i="1"/>
  <c r="C257" i="1"/>
  <c r="D257" i="1"/>
  <c r="A258" i="1"/>
  <c r="E258" i="1" s="1"/>
  <c r="F258" i="1" l="1"/>
  <c r="B258" i="1"/>
  <c r="A259" i="1"/>
  <c r="E259" i="1" s="1"/>
  <c r="C258" i="1"/>
  <c r="D258" i="1"/>
  <c r="F259" i="1" l="1"/>
  <c r="B259" i="1"/>
  <c r="C259" i="1"/>
  <c r="A260" i="1"/>
  <c r="E260" i="1" s="1"/>
  <c r="D259" i="1"/>
  <c r="F260" i="1" l="1"/>
  <c r="B260" i="1"/>
  <c r="A261" i="1"/>
  <c r="E261" i="1" s="1"/>
  <c r="C260" i="1"/>
  <c r="D260" i="1"/>
  <c r="F261" i="1" l="1"/>
  <c r="B261" i="1"/>
  <c r="C261" i="1"/>
  <c r="A262" i="1"/>
  <c r="E262" i="1" s="1"/>
  <c r="D261" i="1"/>
  <c r="F262" i="1" l="1"/>
  <c r="B262" i="1"/>
  <c r="A263" i="1"/>
  <c r="E263" i="1" s="1"/>
  <c r="C262" i="1"/>
  <c r="D262" i="1"/>
  <c r="F263" i="1" l="1"/>
  <c r="B263" i="1"/>
  <c r="C263" i="1"/>
  <c r="D263" i="1"/>
  <c r="A264" i="1"/>
  <c r="E264" i="1" s="1"/>
  <c r="F264" i="1" l="1"/>
  <c r="B264" i="1"/>
  <c r="D264" i="1"/>
  <c r="A265" i="1"/>
  <c r="E265" i="1" s="1"/>
  <c r="C264" i="1"/>
  <c r="F265" i="1" l="1"/>
  <c r="B265" i="1"/>
  <c r="C265" i="1"/>
  <c r="D265" i="1"/>
  <c r="A266" i="1"/>
  <c r="E266" i="1" s="1"/>
  <c r="F266" i="1" l="1"/>
  <c r="B266" i="1"/>
  <c r="A267" i="1"/>
  <c r="E267" i="1" s="1"/>
  <c r="C266" i="1"/>
  <c r="D266" i="1"/>
  <c r="F267" i="1" l="1"/>
  <c r="B267" i="1"/>
  <c r="C267" i="1"/>
  <c r="A268" i="1"/>
  <c r="E268" i="1" s="1"/>
  <c r="D267" i="1"/>
  <c r="F268" i="1" l="1"/>
  <c r="B268" i="1"/>
  <c r="A269" i="1"/>
  <c r="E269" i="1" s="1"/>
  <c r="C268" i="1"/>
  <c r="D268" i="1"/>
  <c r="F269" i="1" l="1"/>
  <c r="B269" i="1"/>
  <c r="C269" i="1"/>
  <c r="A270" i="1"/>
  <c r="E270" i="1" s="1"/>
  <c r="D269" i="1"/>
  <c r="F270" i="1" l="1"/>
  <c r="B270" i="1"/>
  <c r="C270" i="1"/>
  <c r="D270" i="1"/>
  <c r="A271" i="1"/>
  <c r="E271" i="1" s="1"/>
  <c r="F271" i="1" l="1"/>
  <c r="B271" i="1"/>
  <c r="C271" i="1"/>
  <c r="A272" i="1"/>
  <c r="E272" i="1" s="1"/>
  <c r="D271" i="1"/>
  <c r="F272" i="1" l="1"/>
  <c r="B272" i="1"/>
  <c r="D272" i="1"/>
  <c r="C272" i="1"/>
  <c r="A273" i="1"/>
  <c r="E273" i="1" s="1"/>
  <c r="F273" i="1" l="1"/>
  <c r="B273" i="1"/>
  <c r="C273" i="1"/>
  <c r="D273" i="1"/>
  <c r="A274" i="1"/>
  <c r="E274" i="1" s="1"/>
  <c r="F274" i="1" l="1"/>
  <c r="B274" i="1"/>
  <c r="A275" i="1"/>
  <c r="E275" i="1" s="1"/>
  <c r="C274" i="1"/>
  <c r="D274" i="1"/>
  <c r="F275" i="1" l="1"/>
  <c r="B275" i="1"/>
  <c r="C275" i="1"/>
  <c r="A276" i="1"/>
  <c r="E276" i="1" s="1"/>
  <c r="D275" i="1"/>
  <c r="F276" i="1" l="1"/>
  <c r="B276" i="1"/>
  <c r="A277" i="1"/>
  <c r="E277" i="1" s="1"/>
  <c r="C276" i="1"/>
  <c r="D276" i="1"/>
  <c r="F277" i="1" l="1"/>
  <c r="B277" i="1"/>
  <c r="C277" i="1"/>
  <c r="A278" i="1"/>
  <c r="E278" i="1" s="1"/>
  <c r="D277" i="1"/>
  <c r="F278" i="1" l="1"/>
  <c r="B278" i="1"/>
  <c r="A279" i="1"/>
  <c r="E279" i="1" s="1"/>
  <c r="C278" i="1"/>
  <c r="D278" i="1"/>
  <c r="F279" i="1" l="1"/>
  <c r="B279" i="1"/>
  <c r="C279" i="1"/>
  <c r="D279" i="1"/>
  <c r="A280" i="1"/>
  <c r="E280" i="1" s="1"/>
  <c r="F280" i="1" l="1"/>
  <c r="B280" i="1"/>
  <c r="D280" i="1"/>
  <c r="A281" i="1"/>
  <c r="E281" i="1" s="1"/>
  <c r="C280" i="1"/>
  <c r="F281" i="1" l="1"/>
  <c r="B281" i="1"/>
  <c r="C281" i="1"/>
  <c r="D281" i="1"/>
  <c r="A282" i="1"/>
  <c r="E282" i="1" s="1"/>
  <c r="F282" i="1" l="1"/>
  <c r="B282" i="1"/>
  <c r="A283" i="1"/>
  <c r="E283" i="1" s="1"/>
  <c r="C282" i="1"/>
  <c r="D282" i="1"/>
  <c r="F283" i="1" l="1"/>
  <c r="B283" i="1"/>
  <c r="C283" i="1"/>
  <c r="A284" i="1"/>
  <c r="E284" i="1" s="1"/>
  <c r="D283" i="1"/>
  <c r="F284" i="1" l="1"/>
  <c r="B284" i="1"/>
  <c r="A285" i="1"/>
  <c r="E285" i="1" s="1"/>
  <c r="C284" i="1"/>
  <c r="D284" i="1"/>
  <c r="F285" i="1" l="1"/>
  <c r="B285" i="1"/>
  <c r="C285" i="1"/>
  <c r="A286" i="1"/>
  <c r="E286" i="1" s="1"/>
  <c r="D285" i="1"/>
  <c r="F286" i="1" l="1"/>
  <c r="B286" i="1"/>
  <c r="C286" i="1"/>
  <c r="D286" i="1"/>
  <c r="A287" i="1"/>
  <c r="E287" i="1" s="1"/>
  <c r="F287" i="1" l="1"/>
  <c r="B287" i="1"/>
  <c r="C287" i="1"/>
  <c r="A288" i="1"/>
  <c r="E288" i="1" s="1"/>
  <c r="D287" i="1"/>
  <c r="F288" i="1" l="1"/>
  <c r="B288" i="1"/>
  <c r="D288" i="1"/>
  <c r="C288" i="1"/>
  <c r="A289" i="1"/>
  <c r="E289" i="1" s="1"/>
  <c r="F289" i="1" l="1"/>
  <c r="B289" i="1"/>
  <c r="C289" i="1"/>
  <c r="D289" i="1"/>
  <c r="A290" i="1"/>
  <c r="E290" i="1" s="1"/>
  <c r="F290" i="1" l="1"/>
  <c r="B290" i="1"/>
  <c r="A291" i="1"/>
  <c r="E291" i="1" s="1"/>
  <c r="C290" i="1"/>
  <c r="D290" i="1"/>
  <c r="F291" i="1" l="1"/>
  <c r="B291" i="1"/>
  <c r="C291" i="1"/>
  <c r="A292" i="1"/>
  <c r="E292" i="1" s="1"/>
  <c r="D291" i="1"/>
  <c r="F292" i="1" l="1"/>
  <c r="B292" i="1"/>
  <c r="A293" i="1"/>
  <c r="E293" i="1" s="1"/>
  <c r="C292" i="1"/>
  <c r="D292" i="1"/>
  <c r="F293" i="1" l="1"/>
  <c r="B293" i="1"/>
  <c r="C293" i="1"/>
  <c r="A294" i="1"/>
  <c r="E294" i="1" s="1"/>
  <c r="D293" i="1"/>
  <c r="F294" i="1" l="1"/>
  <c r="B294" i="1"/>
  <c r="A295" i="1"/>
  <c r="E295" i="1" s="1"/>
  <c r="C294" i="1"/>
  <c r="D294" i="1"/>
  <c r="F295" i="1" l="1"/>
  <c r="B295" i="1"/>
  <c r="C295" i="1"/>
  <c r="D295" i="1"/>
  <c r="A296" i="1"/>
  <c r="E296" i="1" s="1"/>
  <c r="F296" i="1" l="1"/>
  <c r="B296" i="1"/>
  <c r="D296" i="1"/>
  <c r="A297" i="1"/>
  <c r="E297" i="1" s="1"/>
  <c r="C296" i="1"/>
  <c r="F297" i="1" l="1"/>
  <c r="B297" i="1"/>
  <c r="C297" i="1"/>
  <c r="D297" i="1"/>
  <c r="A298" i="1"/>
  <c r="E298" i="1" s="1"/>
  <c r="F298" i="1" l="1"/>
  <c r="B298" i="1"/>
  <c r="A299" i="1"/>
  <c r="E299" i="1" s="1"/>
  <c r="C298" i="1"/>
  <c r="D298" i="1"/>
  <c r="F299" i="1" l="1"/>
  <c r="B299" i="1"/>
  <c r="C299" i="1"/>
  <c r="A300" i="1"/>
  <c r="E300" i="1" s="1"/>
  <c r="D299" i="1"/>
  <c r="F300" i="1" l="1"/>
  <c r="B300" i="1"/>
  <c r="A301" i="1"/>
  <c r="E301" i="1" s="1"/>
  <c r="C300" i="1"/>
  <c r="D300" i="1"/>
  <c r="F301" i="1" l="1"/>
  <c r="B301" i="1"/>
  <c r="C301" i="1"/>
  <c r="A302" i="1"/>
  <c r="E302" i="1" s="1"/>
  <c r="D301" i="1"/>
  <c r="F302" i="1" l="1"/>
  <c r="B302" i="1"/>
  <c r="C302" i="1"/>
  <c r="D302" i="1"/>
  <c r="A303" i="1"/>
  <c r="E303" i="1" s="1"/>
  <c r="F303" i="1" l="1"/>
  <c r="B303" i="1"/>
  <c r="C303" i="1"/>
  <c r="A304" i="1"/>
  <c r="E304" i="1" s="1"/>
  <c r="D303" i="1"/>
  <c r="F304" i="1" l="1"/>
  <c r="B304" i="1"/>
  <c r="D304" i="1"/>
  <c r="C304" i="1"/>
  <c r="A305" i="1"/>
  <c r="E305" i="1" s="1"/>
  <c r="F305" i="1" l="1"/>
  <c r="B305" i="1"/>
  <c r="C305" i="1"/>
  <c r="D305" i="1"/>
  <c r="A306" i="1"/>
  <c r="E306" i="1" s="1"/>
  <c r="F306" i="1" l="1"/>
  <c r="B306" i="1"/>
  <c r="A307" i="1"/>
  <c r="E307" i="1" s="1"/>
  <c r="C306" i="1"/>
  <c r="D306" i="1"/>
  <c r="F307" i="1" l="1"/>
  <c r="B307" i="1"/>
  <c r="C307" i="1"/>
  <c r="A308" i="1"/>
  <c r="E308" i="1" s="1"/>
  <c r="D307" i="1"/>
  <c r="F308" i="1" l="1"/>
  <c r="B308" i="1"/>
  <c r="A309" i="1"/>
  <c r="E309" i="1" s="1"/>
  <c r="C308" i="1"/>
  <c r="D308" i="1"/>
  <c r="F309" i="1" l="1"/>
  <c r="B309" i="1"/>
  <c r="C309" i="1"/>
  <c r="A310" i="1"/>
  <c r="E310" i="1" s="1"/>
  <c r="D309" i="1"/>
  <c r="F310" i="1" l="1"/>
  <c r="B310" i="1"/>
  <c r="A311" i="1"/>
  <c r="E311" i="1" s="1"/>
  <c r="C310" i="1"/>
  <c r="D310" i="1"/>
  <c r="F311" i="1" l="1"/>
  <c r="B311" i="1"/>
  <c r="C311" i="1"/>
  <c r="D311" i="1"/>
  <c r="A312" i="1"/>
  <c r="E312" i="1" s="1"/>
  <c r="F312" i="1" l="1"/>
  <c r="B312" i="1"/>
  <c r="D312" i="1"/>
  <c r="A313" i="1"/>
  <c r="E313" i="1" s="1"/>
  <c r="C312" i="1"/>
  <c r="F313" i="1" l="1"/>
  <c r="B313" i="1"/>
  <c r="C313" i="1"/>
  <c r="D313" i="1"/>
  <c r="A314" i="1"/>
  <c r="E314" i="1" s="1"/>
  <c r="F314" i="1" l="1"/>
  <c r="B314" i="1"/>
  <c r="A315" i="1"/>
  <c r="E315" i="1" s="1"/>
  <c r="C314" i="1"/>
  <c r="D314" i="1"/>
  <c r="F315" i="1" l="1"/>
  <c r="B315" i="1"/>
  <c r="C315" i="1"/>
  <c r="A316" i="1"/>
  <c r="E316" i="1" s="1"/>
  <c r="D315" i="1"/>
  <c r="F316" i="1" l="1"/>
  <c r="B316" i="1"/>
  <c r="A317" i="1"/>
  <c r="E317" i="1" s="1"/>
  <c r="C316" i="1"/>
  <c r="D316" i="1"/>
  <c r="F317" i="1" l="1"/>
  <c r="B317" i="1"/>
  <c r="C317" i="1"/>
  <c r="A318" i="1"/>
  <c r="E318" i="1" s="1"/>
  <c r="D317" i="1"/>
  <c r="F318" i="1" l="1"/>
  <c r="B318" i="1"/>
  <c r="C318" i="1"/>
  <c r="D318" i="1"/>
  <c r="A319" i="1"/>
  <c r="E319" i="1" s="1"/>
  <c r="F319" i="1" l="1"/>
  <c r="B319" i="1"/>
  <c r="C319" i="1"/>
  <c r="A320" i="1"/>
  <c r="E320" i="1" s="1"/>
  <c r="D319" i="1"/>
  <c r="F320" i="1" l="1"/>
  <c r="B320" i="1"/>
  <c r="D320" i="1"/>
  <c r="C320" i="1"/>
  <c r="A321" i="1"/>
  <c r="E321" i="1" s="1"/>
  <c r="F321" i="1" l="1"/>
  <c r="B321" i="1"/>
  <c r="C321" i="1"/>
  <c r="D321" i="1"/>
  <c r="A322" i="1"/>
  <c r="E322" i="1" s="1"/>
  <c r="F322" i="1" l="1"/>
  <c r="B322" i="1"/>
  <c r="A323" i="1"/>
  <c r="E323" i="1" s="1"/>
  <c r="C322" i="1"/>
  <c r="D322" i="1"/>
  <c r="F323" i="1" l="1"/>
  <c r="B323" i="1"/>
  <c r="C323" i="1"/>
  <c r="A324" i="1"/>
  <c r="E324" i="1" s="1"/>
  <c r="D323" i="1"/>
  <c r="F324" i="1" l="1"/>
  <c r="B324" i="1"/>
  <c r="A325" i="1"/>
  <c r="E325" i="1" s="1"/>
  <c r="C324" i="1"/>
  <c r="D324" i="1"/>
  <c r="F325" i="1" l="1"/>
  <c r="B325" i="1"/>
  <c r="C325" i="1"/>
  <c r="A326" i="1"/>
  <c r="E326" i="1" s="1"/>
  <c r="D325" i="1"/>
  <c r="F326" i="1" l="1"/>
  <c r="B326" i="1"/>
  <c r="A327" i="1"/>
  <c r="E327" i="1" s="1"/>
  <c r="C326" i="1"/>
  <c r="D326" i="1"/>
  <c r="F327" i="1" l="1"/>
  <c r="B327" i="1"/>
  <c r="C327" i="1"/>
  <c r="D327" i="1"/>
  <c r="A328" i="1"/>
  <c r="E328" i="1" s="1"/>
  <c r="F328" i="1" l="1"/>
  <c r="B328" i="1"/>
  <c r="D328" i="1"/>
  <c r="A329" i="1"/>
  <c r="E329" i="1" s="1"/>
  <c r="C328" i="1"/>
  <c r="F329" i="1" l="1"/>
  <c r="B329" i="1"/>
  <c r="C329" i="1"/>
  <c r="D329" i="1"/>
  <c r="A330" i="1"/>
  <c r="E330" i="1" s="1"/>
  <c r="F330" i="1" l="1"/>
  <c r="B330" i="1"/>
  <c r="A331" i="1"/>
  <c r="E331" i="1" s="1"/>
  <c r="C330" i="1"/>
  <c r="D330" i="1"/>
  <c r="F331" i="1" l="1"/>
  <c r="B331" i="1"/>
  <c r="C331" i="1"/>
  <c r="A332" i="1"/>
  <c r="E332" i="1" s="1"/>
  <c r="D331" i="1"/>
  <c r="F332" i="1" l="1"/>
  <c r="B332" i="1"/>
  <c r="A333" i="1"/>
  <c r="E333" i="1" s="1"/>
  <c r="C332" i="1"/>
  <c r="D332" i="1"/>
  <c r="F333" i="1" l="1"/>
  <c r="B333" i="1"/>
  <c r="C333" i="1"/>
  <c r="A334" i="1"/>
  <c r="E334" i="1" s="1"/>
  <c r="D333" i="1"/>
  <c r="F334" i="1" l="1"/>
  <c r="B334" i="1"/>
  <c r="C334" i="1"/>
  <c r="D334" i="1"/>
  <c r="A335" i="1"/>
  <c r="E335" i="1" s="1"/>
  <c r="F335" i="1" l="1"/>
  <c r="B335" i="1"/>
  <c r="C335" i="1"/>
  <c r="A336" i="1"/>
  <c r="E336" i="1" s="1"/>
  <c r="D335" i="1"/>
  <c r="F336" i="1" l="1"/>
  <c r="B336" i="1"/>
  <c r="D336" i="1"/>
  <c r="C336" i="1"/>
  <c r="A337" i="1"/>
  <c r="E337" i="1" s="1"/>
  <c r="F337" i="1" l="1"/>
  <c r="B337" i="1"/>
  <c r="C337" i="1"/>
  <c r="D337" i="1"/>
  <c r="A338" i="1"/>
  <c r="E338" i="1" s="1"/>
  <c r="F338" i="1" l="1"/>
  <c r="B338" i="1"/>
  <c r="A339" i="1"/>
  <c r="E339" i="1" s="1"/>
  <c r="C338" i="1"/>
  <c r="D338" i="1"/>
  <c r="F339" i="1" l="1"/>
  <c r="B339" i="1"/>
  <c r="C339" i="1"/>
  <c r="A340" i="1"/>
  <c r="E340" i="1" s="1"/>
  <c r="D339" i="1"/>
  <c r="F340" i="1" l="1"/>
  <c r="B340" i="1"/>
  <c r="A341" i="1"/>
  <c r="E341" i="1" s="1"/>
  <c r="C340" i="1"/>
  <c r="D340" i="1"/>
  <c r="F341" i="1" l="1"/>
  <c r="B341" i="1"/>
  <c r="C341" i="1"/>
  <c r="A342" i="1"/>
  <c r="E342" i="1" s="1"/>
  <c r="D341" i="1"/>
  <c r="F342" i="1" l="1"/>
  <c r="B342" i="1"/>
  <c r="A343" i="1"/>
  <c r="E343" i="1" s="1"/>
  <c r="C342" i="1"/>
  <c r="D342" i="1"/>
  <c r="F343" i="1" l="1"/>
  <c r="B343" i="1"/>
  <c r="C343" i="1"/>
  <c r="D343" i="1"/>
  <c r="A344" i="1"/>
  <c r="E344" i="1" s="1"/>
  <c r="F344" i="1" l="1"/>
  <c r="B344" i="1"/>
  <c r="D344" i="1"/>
  <c r="A345" i="1"/>
  <c r="E345" i="1" s="1"/>
  <c r="C344" i="1"/>
  <c r="F345" i="1" l="1"/>
  <c r="B345" i="1"/>
  <c r="C345" i="1"/>
  <c r="D345" i="1"/>
  <c r="A346" i="1"/>
  <c r="E346" i="1" s="1"/>
  <c r="F346" i="1" l="1"/>
  <c r="B346" i="1"/>
  <c r="A347" i="1"/>
  <c r="E347" i="1" s="1"/>
  <c r="C346" i="1"/>
  <c r="D346" i="1"/>
  <c r="F347" i="1" l="1"/>
  <c r="B347" i="1"/>
  <c r="C347" i="1"/>
  <c r="A348" i="1"/>
  <c r="E348" i="1" s="1"/>
  <c r="D347" i="1"/>
  <c r="F348" i="1" l="1"/>
  <c r="B348" i="1"/>
  <c r="A349" i="1"/>
  <c r="E349" i="1" s="1"/>
  <c r="C348" i="1"/>
  <c r="D348" i="1"/>
  <c r="F349" i="1" l="1"/>
  <c r="B349" i="1"/>
  <c r="C349" i="1"/>
  <c r="A350" i="1"/>
  <c r="E350" i="1" s="1"/>
  <c r="D349" i="1"/>
  <c r="F350" i="1" l="1"/>
  <c r="B350" i="1"/>
  <c r="C350" i="1"/>
  <c r="D350" i="1"/>
  <c r="A351" i="1"/>
  <c r="E351" i="1" s="1"/>
  <c r="F351" i="1" l="1"/>
  <c r="B351" i="1"/>
  <c r="C351" i="1"/>
  <c r="A352" i="1"/>
  <c r="E352" i="1" s="1"/>
  <c r="D351" i="1"/>
  <c r="F352" i="1" l="1"/>
  <c r="B352" i="1"/>
  <c r="D352" i="1"/>
  <c r="C352" i="1"/>
  <c r="A353" i="1"/>
  <c r="E353" i="1" s="1"/>
  <c r="F353" i="1" l="1"/>
  <c r="B353" i="1"/>
  <c r="C353" i="1"/>
  <c r="D353" i="1"/>
  <c r="A354" i="1"/>
  <c r="E354" i="1" s="1"/>
  <c r="F354" i="1" l="1"/>
  <c r="B354" i="1"/>
  <c r="A355" i="1"/>
  <c r="E355" i="1" s="1"/>
  <c r="C354" i="1"/>
  <c r="D354" i="1"/>
  <c r="F355" i="1" l="1"/>
  <c r="B355" i="1"/>
  <c r="C355" i="1"/>
  <c r="A356" i="1"/>
  <c r="E356" i="1" s="1"/>
  <c r="D355" i="1"/>
  <c r="F356" i="1" l="1"/>
  <c r="B356" i="1"/>
  <c r="A357" i="1"/>
  <c r="E357" i="1" s="1"/>
  <c r="C356" i="1"/>
  <c r="D356" i="1"/>
  <c r="F357" i="1" l="1"/>
  <c r="B357" i="1"/>
  <c r="C357" i="1"/>
  <c r="A358" i="1"/>
  <c r="E358" i="1" s="1"/>
  <c r="D357" i="1"/>
  <c r="F358" i="1" l="1"/>
  <c r="B358" i="1"/>
  <c r="A359" i="1"/>
  <c r="E359" i="1" s="1"/>
  <c r="C358" i="1"/>
  <c r="D358" i="1"/>
  <c r="F359" i="1" l="1"/>
  <c r="B359" i="1"/>
  <c r="C359" i="1"/>
  <c r="D359" i="1"/>
  <c r="A360" i="1"/>
  <c r="E360" i="1" s="1"/>
  <c r="F360" i="1" l="1"/>
  <c r="B360" i="1"/>
  <c r="D360" i="1"/>
  <c r="A361" i="1"/>
  <c r="E361" i="1" s="1"/>
  <c r="C360" i="1"/>
  <c r="F361" i="1" l="1"/>
  <c r="B361" i="1"/>
  <c r="C361" i="1"/>
  <c r="D361" i="1"/>
  <c r="A362" i="1"/>
  <c r="E362" i="1" s="1"/>
  <c r="F362" i="1" l="1"/>
  <c r="B362" i="1"/>
  <c r="A363" i="1"/>
  <c r="E363" i="1" s="1"/>
  <c r="C362" i="1"/>
  <c r="D362" i="1"/>
  <c r="F363" i="1" l="1"/>
  <c r="B363" i="1"/>
  <c r="C363" i="1"/>
  <c r="A364" i="1"/>
  <c r="E364" i="1" s="1"/>
  <c r="D363" i="1"/>
  <c r="F364" i="1" l="1"/>
  <c r="B364" i="1"/>
  <c r="A365" i="1"/>
  <c r="E365" i="1" s="1"/>
  <c r="C364" i="1"/>
  <c r="D364" i="1"/>
  <c r="F365" i="1" l="1"/>
  <c r="B365" i="1"/>
  <c r="C365" i="1"/>
  <c r="A366" i="1"/>
  <c r="E366" i="1" s="1"/>
  <c r="D365" i="1"/>
  <c r="F366" i="1" l="1"/>
  <c r="B366" i="1"/>
  <c r="C366" i="1"/>
  <c r="D366" i="1"/>
  <c r="A367" i="1"/>
  <c r="E367" i="1" s="1"/>
  <c r="F367" i="1" l="1"/>
  <c r="B367" i="1"/>
  <c r="C367" i="1"/>
  <c r="A368" i="1"/>
  <c r="E368" i="1" s="1"/>
  <c r="D367" i="1"/>
  <c r="F368" i="1" l="1"/>
  <c r="B368" i="1"/>
  <c r="D368" i="1"/>
  <c r="C368" i="1"/>
  <c r="B9" i="1" l="1"/>
  <c r="D9" i="1" s="1"/>
  <c r="F9" i="1" s="1"/>
  <c r="E10" i="1" s="1"/>
  <c r="B10" i="1" l="1"/>
  <c r="D10" i="1" s="1"/>
  <c r="F10" i="1" s="1"/>
  <c r="E11" i="1" s="1"/>
  <c r="C10" i="1"/>
  <c r="B11" i="1" l="1"/>
  <c r="D11" i="1" s="1"/>
  <c r="F11" i="1" s="1"/>
  <c r="C11" i="1"/>
  <c r="E12" i="1" l="1"/>
  <c r="B12" i="1" l="1"/>
  <c r="D12" i="1" s="1"/>
  <c r="F12" i="1" s="1"/>
  <c r="C12" i="1"/>
  <c r="E13" i="1" l="1"/>
  <c r="B13" i="1" l="1"/>
  <c r="D13" i="1" s="1"/>
  <c r="F13" i="1" s="1"/>
  <c r="C13" i="1"/>
  <c r="E14" i="1" l="1"/>
  <c r="C14" i="1" l="1"/>
  <c r="B14" i="1"/>
  <c r="D14" i="1" l="1"/>
  <c r="F14" i="1" s="1"/>
  <c r="E15" i="1" l="1"/>
  <c r="C15" i="1" l="1"/>
  <c r="B15" i="1"/>
  <c r="D15" i="1" l="1"/>
  <c r="F15" i="1" s="1"/>
  <c r="E16" i="1" l="1"/>
  <c r="C16" i="1" l="1"/>
  <c r="B16" i="1"/>
  <c r="D16" i="1" l="1"/>
  <c r="F16" i="1" s="1"/>
  <c r="E17" i="1" l="1"/>
  <c r="B17" i="1" l="1"/>
  <c r="C17" i="1"/>
  <c r="D17" i="1" l="1"/>
  <c r="F17" i="1" s="1"/>
  <c r="E18" i="1"/>
  <c r="B18" i="1" l="1"/>
  <c r="D18" i="1" s="1"/>
  <c r="F18" i="1" s="1"/>
  <c r="C18" i="1"/>
  <c r="E19" i="1" l="1"/>
  <c r="C19" i="1" l="1"/>
  <c r="B19" i="1"/>
  <c r="D19" i="1" l="1"/>
  <c r="F19" i="1" s="1"/>
  <c r="E20" i="1" l="1"/>
  <c r="B20" i="1" l="1"/>
  <c r="D20" i="1" s="1"/>
  <c r="F20" i="1" s="1"/>
  <c r="C20" i="1"/>
  <c r="E21" i="1" l="1"/>
  <c r="C21" i="1" l="1"/>
  <c r="B21" i="1"/>
  <c r="D21" i="1" l="1"/>
  <c r="F21" i="1" s="1"/>
  <c r="E22" i="1" l="1"/>
  <c r="B22" i="1" l="1"/>
  <c r="D22" i="1" s="1"/>
  <c r="F22" i="1" s="1"/>
  <c r="C22" i="1"/>
  <c r="E23" i="1" l="1"/>
  <c r="C23" i="1" l="1"/>
  <c r="B23" i="1"/>
  <c r="D23" i="1" l="1"/>
  <c r="F23" i="1" s="1"/>
  <c r="E24" i="1" l="1"/>
  <c r="B24" i="1" l="1"/>
  <c r="C24" i="1"/>
  <c r="D24" i="1" l="1"/>
  <c r="F24" i="1" s="1"/>
  <c r="E25" i="1"/>
  <c r="C25" i="1" l="1"/>
  <c r="B25" i="1"/>
  <c r="D25" i="1" l="1"/>
  <c r="F25" i="1" s="1"/>
  <c r="E26" i="1" l="1"/>
  <c r="C26" i="1" l="1"/>
  <c r="B26" i="1"/>
  <c r="D26" i="1" l="1"/>
  <c r="F26" i="1" s="1"/>
  <c r="E27" i="1" l="1"/>
  <c r="C27" i="1" l="1"/>
  <c r="B27" i="1"/>
  <c r="D27" i="1" l="1"/>
  <c r="F27" i="1" s="1"/>
  <c r="E28" i="1" l="1"/>
  <c r="B28" i="1" l="1"/>
  <c r="C28" i="1"/>
  <c r="D28" i="1" l="1"/>
  <c r="F28" i="1" s="1"/>
  <c r="E29" i="1"/>
  <c r="C29" i="1" l="1"/>
  <c r="B29" i="1"/>
  <c r="D29" i="1" l="1"/>
  <c r="F29" i="1" s="1"/>
  <c r="E30" i="1" l="1"/>
  <c r="B30" i="1" l="1"/>
  <c r="C30" i="1"/>
  <c r="D30" i="1" l="1"/>
  <c r="F30" i="1" s="1"/>
  <c r="E31" i="1"/>
  <c r="B31" i="1" l="1"/>
  <c r="C31" i="1"/>
  <c r="D31" i="1" l="1"/>
  <c r="F31" i="1" s="1"/>
  <c r="E32" i="1"/>
  <c r="B32" i="1" l="1"/>
  <c r="C32" i="1"/>
  <c r="D32" i="1" l="1"/>
  <c r="F32" i="1" s="1"/>
  <c r="E33" i="1"/>
  <c r="B33" i="1" l="1"/>
  <c r="C33" i="1"/>
  <c r="D33" i="1" l="1"/>
  <c r="F33" i="1" s="1"/>
  <c r="E34" i="1"/>
  <c r="B34" i="1" l="1"/>
  <c r="D34" i="1" s="1"/>
  <c r="F34" i="1" s="1"/>
  <c r="C34" i="1"/>
  <c r="E35" i="1" l="1"/>
  <c r="C35" i="1" l="1"/>
  <c r="B35" i="1"/>
  <c r="D35" i="1" l="1"/>
  <c r="F35" i="1" s="1"/>
  <c r="E36" i="1" l="1"/>
  <c r="B36" i="1" l="1"/>
  <c r="D36" i="1" s="1"/>
  <c r="F36" i="1" s="1"/>
  <c r="C36" i="1"/>
  <c r="E37" i="1" l="1"/>
  <c r="B37" i="1" l="1"/>
  <c r="D37" i="1" s="1"/>
  <c r="F37" i="1" s="1"/>
  <c r="C37" i="1"/>
  <c r="E38" i="1" l="1"/>
  <c r="C38" i="1" l="1"/>
  <c r="B38" i="1"/>
  <c r="D38" i="1" l="1"/>
  <c r="F38" i="1" s="1"/>
  <c r="E39" i="1" l="1"/>
  <c r="B39" i="1" l="1"/>
  <c r="D39" i="1" s="1"/>
  <c r="F39" i="1" s="1"/>
  <c r="C39" i="1"/>
  <c r="E40" i="1" l="1"/>
  <c r="B40" i="1" l="1"/>
  <c r="D40" i="1" s="1"/>
  <c r="F40" i="1" s="1"/>
  <c r="C40" i="1"/>
  <c r="E41" i="1" l="1"/>
  <c r="C41" i="1" l="1"/>
  <c r="B41" i="1"/>
  <c r="D41" i="1" l="1"/>
  <c r="F41" i="1" s="1"/>
  <c r="E42" i="1" l="1"/>
  <c r="B42" i="1" l="1"/>
  <c r="D42" i="1" s="1"/>
  <c r="F42" i="1" s="1"/>
  <c r="C42" i="1"/>
  <c r="E43" i="1" l="1"/>
  <c r="C43" i="1" l="1"/>
  <c r="B43" i="1"/>
  <c r="D43" i="1" l="1"/>
  <c r="F43" i="1" s="1"/>
  <c r="E44" i="1" l="1"/>
  <c r="C44" i="1" l="1"/>
  <c r="B44" i="1"/>
  <c r="D44" i="1" l="1"/>
  <c r="F44" i="1" s="1"/>
  <c r="E45" i="1" l="1"/>
  <c r="B45" i="1" l="1"/>
  <c r="D45" i="1" s="1"/>
  <c r="F45" i="1" s="1"/>
  <c r="C45" i="1"/>
  <c r="E46" i="1" l="1"/>
  <c r="C46" i="1" l="1"/>
  <c r="B46" i="1"/>
  <c r="D46" i="1" l="1"/>
  <c r="F46" i="1" s="1"/>
  <c r="E47" i="1" l="1"/>
  <c r="C47" i="1" l="1"/>
  <c r="B47" i="1"/>
  <c r="D47" i="1" l="1"/>
  <c r="F47" i="1" s="1"/>
  <c r="E48" i="1" l="1"/>
  <c r="C48" i="1" l="1"/>
  <c r="B48" i="1"/>
  <c r="D48" i="1" l="1"/>
  <c r="F48" i="1" s="1"/>
  <c r="E49" i="1" l="1"/>
  <c r="B49" i="1" l="1"/>
  <c r="C49" i="1"/>
  <c r="D49" i="1" l="1"/>
  <c r="F49" i="1" s="1"/>
  <c r="E50" i="1"/>
  <c r="B50" i="1" l="1"/>
  <c r="D50" i="1" s="1"/>
  <c r="F50" i="1" s="1"/>
  <c r="C50" i="1"/>
  <c r="E51" i="1" l="1"/>
  <c r="C51" i="1" l="1"/>
  <c r="B51" i="1"/>
  <c r="D51" i="1" l="1"/>
  <c r="F51" i="1" s="1"/>
  <c r="E52" i="1" l="1"/>
  <c r="B52" i="1" l="1"/>
  <c r="C52" i="1"/>
  <c r="D52" i="1" l="1"/>
  <c r="F52" i="1" s="1"/>
  <c r="E53" i="1" s="1"/>
  <c r="C53" i="1" l="1"/>
  <c r="B53" i="1"/>
  <c r="D53" i="1" l="1"/>
  <c r="F53" i="1" s="1"/>
  <c r="E54" i="1" l="1"/>
  <c r="B54" i="1" l="1"/>
  <c r="D54" i="1" s="1"/>
  <c r="F54" i="1" s="1"/>
  <c r="C54" i="1"/>
  <c r="E55" i="1" l="1"/>
  <c r="C55" i="1" l="1"/>
  <c r="B55" i="1"/>
  <c r="D55" i="1" l="1"/>
  <c r="F55" i="1" s="1"/>
  <c r="E56" i="1" s="1"/>
  <c r="C56" i="1" l="1"/>
  <c r="B56" i="1"/>
  <c r="D56" i="1" l="1"/>
  <c r="F56" i="1" s="1"/>
</calcChain>
</file>

<file path=xl/sharedStrings.xml><?xml version="1.0" encoding="utf-8"?>
<sst xmlns="http://schemas.openxmlformats.org/spreadsheetml/2006/main" count="24" uniqueCount="18">
  <si>
    <t>Juros</t>
  </si>
  <si>
    <t>Amortização</t>
  </si>
  <si>
    <t>Capital</t>
  </si>
  <si>
    <t>Parcela</t>
  </si>
  <si>
    <t>IOF</t>
  </si>
  <si>
    <t>Total pago</t>
  </si>
  <si>
    <t>Saldo</t>
  </si>
  <si>
    <t>PLANO DE AMORTIZAÇÃO SAC (Finame PSI)</t>
  </si>
  <si>
    <t>12 meses de carência.</t>
  </si>
  <si>
    <t>Pagamento de Juros Trimestral</t>
  </si>
  <si>
    <t>Tx. Mês</t>
  </si>
  <si>
    <t>Consultar a taxa atulizada com seu banco</t>
  </si>
  <si>
    <t>Prazo</t>
  </si>
  <si>
    <t>PLANO DE AMORTIZAÇÃO PRICE (Capital de Giro)</t>
  </si>
  <si>
    <t>Tx anual</t>
  </si>
  <si>
    <t>Valor da parcela</t>
  </si>
  <si>
    <t>Saldo Final -pago parcela</t>
  </si>
  <si>
    <t>Consultar a taxa atulizada com sua instituição financeira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</si>
</sst>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.00_);_(* \(#,##0.00\);_(* &quot;-&quot;??_);_(@_)"/>
    <numFmt numFmtId="165" formatCode="_(&quot;R$&quot;* #,##0.00_);_(&quot;R$&quot;* \(#,##0.00\);_(&quot;R$&quot;* &quot;-&quot;??_);_(@_)"/>
    <numFmt numFmtId="166" formatCode="0.000%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Tahoma"/>
      <family val="2"/>
    </font>
    <font>
      <b/>
      <sz val="10"/>
      <name val="Tahoma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  <font>
      <sz val="10"/>
      <color theme="0"/>
      <name val="Tahoma"/>
      <family val="2"/>
    </font>
  </fonts>
  <fills count="6">
    <fill>
      <patternFill patternType="none"/>
    </fill>
    <fill>
      <patternFill patternType="gray125"/>
    </fill>
    <fill>
      <patternFill patternType="lightGray">
        <fgColor indexed="9"/>
        <bgColor indexed="9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30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22"/>
      </left>
      <right/>
      <top style="thin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/>
      <diagonal/>
    </border>
    <border>
      <left style="thin">
        <color indexed="22"/>
      </left>
      <right/>
      <top/>
      <bottom/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 style="thin">
        <color indexed="64"/>
      </right>
      <top style="thin">
        <color indexed="64"/>
      </top>
      <bottom/>
      <diagonal/>
    </border>
    <border>
      <left style="thin">
        <color indexed="22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22"/>
      </right>
      <top style="thin">
        <color indexed="64"/>
      </top>
      <bottom/>
      <diagonal/>
    </border>
    <border>
      <left style="thin">
        <color indexed="64"/>
      </left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7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164" fontId="4" fillId="0" borderId="0" xfId="1" applyNumberFormat="1" applyFont="1" applyBorder="1" applyAlignment="1">
      <alignment vertical="center"/>
    </xf>
    <xf numFmtId="164" fontId="5" fillId="0" borderId="0" xfId="0" applyNumberFormat="1" applyFont="1" applyBorder="1" applyAlignment="1">
      <alignment vertical="center"/>
    </xf>
    <xf numFmtId="0" fontId="6" fillId="0" borderId="0" xfId="0" applyFont="1" applyFill="1"/>
    <xf numFmtId="0" fontId="0" fillId="0" borderId="0" xfId="0" applyBorder="1"/>
    <xf numFmtId="0" fontId="8" fillId="0" borderId="0" xfId="0" applyFont="1" applyFill="1" applyBorder="1"/>
    <xf numFmtId="165" fontId="0" fillId="0" borderId="0" xfId="2" applyNumberFormat="1" applyFont="1" applyBorder="1"/>
    <xf numFmtId="0" fontId="6" fillId="0" borderId="0" xfId="0" applyFont="1" applyFill="1" applyBorder="1"/>
    <xf numFmtId="165" fontId="6" fillId="0" borderId="0" xfId="2" applyNumberFormat="1" applyFont="1" applyFill="1" applyBorder="1"/>
    <xf numFmtId="165" fontId="6" fillId="0" borderId="0" xfId="0" applyNumberFormat="1" applyFont="1" applyFill="1" applyBorder="1"/>
    <xf numFmtId="165" fontId="6" fillId="0" borderId="0" xfId="2" applyNumberFormat="1" applyFont="1" applyBorder="1"/>
    <xf numFmtId="0" fontId="0" fillId="0" borderId="0" xfId="0" applyFill="1" applyBorder="1"/>
    <xf numFmtId="0" fontId="0" fillId="0" borderId="0" xfId="0" applyFill="1"/>
    <xf numFmtId="165" fontId="0" fillId="4" borderId="0" xfId="2" applyNumberFormat="1" applyFont="1" applyFill="1" applyBorder="1"/>
    <xf numFmtId="0" fontId="0" fillId="4" borderId="0" xfId="0" applyFill="1" applyBorder="1"/>
    <xf numFmtId="165" fontId="6" fillId="4" borderId="0" xfId="2" applyNumberFormat="1" applyFont="1" applyFill="1" applyBorder="1"/>
    <xf numFmtId="165" fontId="6" fillId="5" borderId="0" xfId="2" applyNumberFormat="1" applyFont="1" applyFill="1" applyBorder="1"/>
    <xf numFmtId="165" fontId="0" fillId="5" borderId="0" xfId="2" applyNumberFormat="1" applyFont="1" applyFill="1" applyBorder="1"/>
    <xf numFmtId="0" fontId="3" fillId="0" borderId="8" xfId="0" applyFont="1" applyBorder="1" applyAlignment="1">
      <alignment horizontal="center"/>
    </xf>
    <xf numFmtId="0" fontId="7" fillId="0" borderId="8" xfId="0" applyFont="1" applyFill="1" applyBorder="1" applyAlignment="1">
      <alignment horizontal="center"/>
    </xf>
    <xf numFmtId="166" fontId="3" fillId="3" borderId="0" xfId="0" applyNumberFormat="1" applyFont="1" applyFill="1" applyBorder="1" applyAlignment="1">
      <alignment horizontal="center"/>
    </xf>
    <xf numFmtId="0" fontId="0" fillId="0" borderId="10" xfId="0" applyBorder="1"/>
    <xf numFmtId="165" fontId="0" fillId="0" borderId="10" xfId="2" applyNumberFormat="1" applyFont="1" applyBorder="1"/>
    <xf numFmtId="165" fontId="0" fillId="4" borderId="10" xfId="2" applyNumberFormat="1" applyFont="1" applyFill="1" applyBorder="1"/>
    <xf numFmtId="164" fontId="6" fillId="0" borderId="7" xfId="0" applyNumberFormat="1" applyFont="1" applyFill="1" applyBorder="1"/>
    <xf numFmtId="164" fontId="0" fillId="0" borderId="7" xfId="0" applyNumberFormat="1" applyBorder="1"/>
    <xf numFmtId="0" fontId="0" fillId="0" borderId="11" xfId="0" applyBorder="1"/>
    <xf numFmtId="0" fontId="0" fillId="0" borderId="12" xfId="0" applyBorder="1"/>
    <xf numFmtId="0" fontId="6" fillId="0" borderId="12" xfId="0" applyFont="1" applyFill="1" applyBorder="1"/>
    <xf numFmtId="0" fontId="7" fillId="0" borderId="11" xfId="0" applyFont="1" applyBorder="1"/>
    <xf numFmtId="165" fontId="7" fillId="3" borderId="10" xfId="2" applyNumberFormat="1" applyFont="1" applyFill="1" applyBorder="1"/>
    <xf numFmtId="0" fontId="0" fillId="0" borderId="10" xfId="0" applyFill="1" applyBorder="1"/>
    <xf numFmtId="0" fontId="0" fillId="0" borderId="9" xfId="0" applyBorder="1"/>
    <xf numFmtId="0" fontId="3" fillId="0" borderId="12" xfId="0" applyFont="1" applyBorder="1"/>
    <xf numFmtId="0" fontId="2" fillId="0" borderId="0" xfId="0" applyFont="1" applyBorder="1"/>
    <xf numFmtId="0" fontId="0" fillId="0" borderId="7" xfId="0" applyBorder="1"/>
    <xf numFmtId="0" fontId="3" fillId="0" borderId="13" xfId="0" applyFont="1" applyBorder="1"/>
    <xf numFmtId="0" fontId="3" fillId="3" borderId="14" xfId="0" applyNumberFormat="1" applyFont="1" applyFill="1" applyBorder="1" applyAlignment="1">
      <alignment horizontal="center"/>
    </xf>
    <xf numFmtId="0" fontId="2" fillId="0" borderId="14" xfId="0" applyFont="1" applyBorder="1"/>
    <xf numFmtId="0" fontId="8" fillId="0" borderId="14" xfId="0" applyFont="1" applyFill="1" applyBorder="1"/>
    <xf numFmtId="0" fontId="0" fillId="0" borderId="14" xfId="0" applyFill="1" applyBorder="1"/>
    <xf numFmtId="0" fontId="0" fillId="0" borderId="15" xfId="0" applyBorder="1"/>
    <xf numFmtId="44" fontId="4" fillId="0" borderId="0" xfId="2" applyFont="1" applyBorder="1" applyAlignment="1">
      <alignment vertical="center"/>
    </xf>
    <xf numFmtId="44" fontId="5" fillId="0" borderId="0" xfId="2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0" fontId="4" fillId="0" borderId="19" xfId="0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4" fillId="0" borderId="21" xfId="0" applyFont="1" applyBorder="1" applyAlignment="1">
      <alignment vertical="center"/>
    </xf>
    <xf numFmtId="10" fontId="3" fillId="3" borderId="0" xfId="3" applyNumberFormat="1" applyFont="1" applyFill="1" applyBorder="1" applyAlignment="1">
      <alignment horizontal="center"/>
    </xf>
    <xf numFmtId="44" fontId="3" fillId="3" borderId="10" xfId="2" applyFont="1" applyFill="1" applyBorder="1" applyAlignment="1">
      <alignment horizontal="center"/>
    </xf>
    <xf numFmtId="0" fontId="4" fillId="0" borderId="23" xfId="0" applyFont="1" applyBorder="1" applyAlignment="1">
      <alignment horizontal="left" vertical="center"/>
    </xf>
    <xf numFmtId="0" fontId="4" fillId="0" borderId="24" xfId="0" applyFont="1" applyBorder="1" applyAlignment="1">
      <alignment horizontal="left" vertical="center"/>
    </xf>
    <xf numFmtId="0" fontId="4" fillId="0" borderId="0" xfId="0" applyNumberFormat="1" applyFont="1" applyAlignment="1">
      <alignment vertical="center"/>
    </xf>
    <xf numFmtId="0" fontId="4" fillId="0" borderId="0" xfId="2" applyNumberFormat="1" applyFont="1" applyBorder="1" applyAlignment="1">
      <alignment vertical="center"/>
    </xf>
    <xf numFmtId="0" fontId="4" fillId="0" borderId="0" xfId="0" applyNumberFormat="1" applyFont="1" applyBorder="1" applyAlignment="1">
      <alignment vertical="center"/>
    </xf>
    <xf numFmtId="0" fontId="6" fillId="0" borderId="0" xfId="2" applyNumberFormat="1" applyFont="1" applyBorder="1" applyAlignment="1">
      <alignment vertical="center"/>
    </xf>
    <xf numFmtId="44" fontId="6" fillId="0" borderId="1" xfId="2" applyFont="1" applyFill="1" applyBorder="1" applyAlignment="1">
      <alignment horizontal="center" vertical="center"/>
    </xf>
    <xf numFmtId="44" fontId="6" fillId="0" borderId="0" xfId="2" applyFont="1" applyFill="1" applyBorder="1" applyAlignment="1">
      <alignment vertical="center"/>
    </xf>
    <xf numFmtId="44" fontId="6" fillId="0" borderId="0" xfId="2" applyFont="1" applyBorder="1" applyAlignment="1">
      <alignment vertical="center"/>
    </xf>
    <xf numFmtId="44" fontId="7" fillId="0" borderId="0" xfId="2" applyFont="1" applyBorder="1" applyAlignment="1">
      <alignment vertical="center"/>
    </xf>
    <xf numFmtId="0" fontId="6" fillId="0" borderId="0" xfId="0" applyFont="1" applyAlignment="1">
      <alignment vertical="center"/>
    </xf>
    <xf numFmtId="44" fontId="7" fillId="0" borderId="7" xfId="2" applyFont="1" applyFill="1" applyBorder="1" applyAlignment="1">
      <alignment vertical="center"/>
    </xf>
    <xf numFmtId="44" fontId="7" fillId="0" borderId="7" xfId="2" applyFont="1" applyBorder="1" applyAlignment="1">
      <alignment vertical="center"/>
    </xf>
    <xf numFmtId="0" fontId="6" fillId="0" borderId="12" xfId="2" applyNumberFormat="1" applyFont="1" applyBorder="1" applyAlignment="1">
      <alignment vertical="center"/>
    </xf>
    <xf numFmtId="44" fontId="6" fillId="3" borderId="0" xfId="2" applyFont="1" applyFill="1" applyBorder="1" applyAlignment="1">
      <alignment vertical="center"/>
    </xf>
    <xf numFmtId="44" fontId="9" fillId="0" borderId="9" xfId="2" applyFont="1" applyBorder="1"/>
    <xf numFmtId="44" fontId="9" fillId="0" borderId="7" xfId="2" applyFont="1" applyBorder="1"/>
    <xf numFmtId="44" fontId="6" fillId="0" borderId="7" xfId="2" applyFont="1" applyFill="1" applyBorder="1"/>
    <xf numFmtId="1" fontId="10" fillId="2" borderId="29" xfId="3" applyNumberFormat="1" applyFont="1" applyFill="1" applyBorder="1" applyAlignment="1">
      <alignment horizontal="center" vertical="center"/>
    </xf>
    <xf numFmtId="0" fontId="6" fillId="0" borderId="2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25" xfId="0" applyFont="1" applyFill="1" applyBorder="1" applyAlignment="1">
      <alignment horizontal="center" vertical="center" wrapText="1"/>
    </xf>
    <xf numFmtId="0" fontId="6" fillId="0" borderId="26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/>
    </xf>
    <xf numFmtId="0" fontId="0" fillId="0" borderId="5" xfId="0" applyBorder="1" applyAlignment="1">
      <alignment horizontal="right" vertical="center"/>
    </xf>
    <xf numFmtId="0" fontId="0" fillId="0" borderId="10" xfId="0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7" fillId="0" borderId="27" xfId="0" applyNumberFormat="1" applyFont="1" applyFill="1" applyBorder="1" applyAlignment="1">
      <alignment horizontal="center" vertical="center" wrapText="1"/>
    </xf>
    <xf numFmtId="0" fontId="7" fillId="0" borderId="28" xfId="0" applyNumberFormat="1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 wrapText="1"/>
    </xf>
  </cellXfs>
  <cellStyles count="4">
    <cellStyle name="Moeda" xfId="2" builtinId="4"/>
    <cellStyle name="Normal" xfId="0" builtinId="0"/>
    <cellStyle name="Porcentagem" xfId="3" builtinId="5"/>
    <cellStyle name="Vírgula" xfId="1" builtinId="3"/>
  </cellStyles>
  <dxfs count="12">
    <dxf>
      <border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border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border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border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border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border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border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border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border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border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border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border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</dxfs>
  <tableStyles count="0" defaultTableStyle="TableStyleMedium9" defaultPivotStyle="PivotStyleLight16"/>
  <colors>
    <mruColors>
      <color rgb="FF9696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85725</xdr:rowOff>
    </xdr:from>
    <xdr:to>
      <xdr:col>2</xdr:col>
      <xdr:colOff>390525</xdr:colOff>
      <xdr:row>0</xdr:row>
      <xdr:rowOff>559707</xdr:rowOff>
    </xdr:to>
    <xdr:pic>
      <xdr:nvPicPr>
        <xdr:cNvPr id="5" name="Imagem 4"/>
        <xdr:cNvPicPr/>
      </xdr:nvPicPr>
      <xdr:blipFill>
        <a:blip xmlns:r="http://schemas.openxmlformats.org/officeDocument/2006/relationships" r:embed="rId1" cstate="print"/>
        <a:srcRect l="6020" t="27296" r="5838" b="35459"/>
        <a:stretch>
          <a:fillRect/>
        </a:stretch>
      </xdr:blipFill>
      <xdr:spPr bwMode="auto">
        <a:xfrm>
          <a:off x="104775" y="85725"/>
          <a:ext cx="1990725" cy="47398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180975</xdr:colOff>
      <xdr:row>0</xdr:row>
      <xdr:rowOff>600075</xdr:rowOff>
    </xdr:from>
    <xdr:ext cx="1818511" cy="264560"/>
    <xdr:sp macro="" textlink="">
      <xdr:nvSpPr>
        <xdr:cNvPr id="6" name="CaixaDeTexto 5"/>
        <xdr:cNvSpPr txBox="1"/>
      </xdr:nvSpPr>
      <xdr:spPr>
        <a:xfrm>
          <a:off x="180975" y="600075"/>
          <a:ext cx="181851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pt-BR" sz="1100"/>
            <a:t>www.srconsultorias.com.br  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28575</xdr:rowOff>
    </xdr:from>
    <xdr:to>
      <xdr:col>2</xdr:col>
      <xdr:colOff>381000</xdr:colOff>
      <xdr:row>0</xdr:row>
      <xdr:rowOff>502557</xdr:rowOff>
    </xdr:to>
    <xdr:pic>
      <xdr:nvPicPr>
        <xdr:cNvPr id="2" name="Imagem 1"/>
        <xdr:cNvPicPr/>
      </xdr:nvPicPr>
      <xdr:blipFill>
        <a:blip xmlns:r="http://schemas.openxmlformats.org/officeDocument/2006/relationships" r:embed="rId1" cstate="print"/>
        <a:srcRect l="6020" t="27296" r="5838" b="35459"/>
        <a:stretch>
          <a:fillRect/>
        </a:stretch>
      </xdr:blipFill>
      <xdr:spPr bwMode="auto">
        <a:xfrm>
          <a:off x="0" y="28575"/>
          <a:ext cx="1990725" cy="47398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114300</xdr:colOff>
      <xdr:row>0</xdr:row>
      <xdr:rowOff>495300</xdr:rowOff>
    </xdr:from>
    <xdr:ext cx="1818511" cy="264560"/>
    <xdr:sp macro="" textlink="">
      <xdr:nvSpPr>
        <xdr:cNvPr id="3" name="CaixaDeTexto 2"/>
        <xdr:cNvSpPr txBox="1"/>
      </xdr:nvSpPr>
      <xdr:spPr>
        <a:xfrm>
          <a:off x="114300" y="495300"/>
          <a:ext cx="181851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pt-BR" sz="1100"/>
            <a:t>www.srconsultorias.com.br</a:t>
          </a: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Sup%20Bruda\&#193;rea%20de%20Planejamento\Projetos%20Estrat&#233;gicos\Projeto%20Ind%20Panifica&#231;&#227;o\Simula&#231;&#227;o%20financiamento%20Ind&#250;stria%20+%20PDV%20575m&#17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NDES Autom"/>
      <sheetName val="Finame"/>
      <sheetName val="Cart. BNDES"/>
      <sheetName val="C. Giro"/>
      <sheetName val="Cenário Indústria + 575m²"/>
      <sheetName val="Cenário Amor Total- oficial"/>
    </sheetNames>
    <sheetDataSet>
      <sheetData sheetId="0"/>
      <sheetData sheetId="1"/>
      <sheetData sheetId="2">
        <row r="7">
          <cell r="D7">
            <v>0.12540000000000001</v>
          </cell>
        </row>
        <row r="8">
          <cell r="D8">
            <v>48</v>
          </cell>
        </row>
        <row r="9">
          <cell r="D9">
            <v>0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8"/>
  <sheetViews>
    <sheetView tabSelected="1" workbookViewId="0">
      <selection activeCell="I15" sqref="I15"/>
    </sheetView>
  </sheetViews>
  <sheetFormatPr defaultRowHeight="16.5" customHeight="1" x14ac:dyDescent="0.25"/>
  <cols>
    <col min="1" max="1" width="8" style="59" bestFit="1" customWidth="1"/>
    <col min="2" max="2" width="17.5703125" style="1" customWidth="1"/>
    <col min="3" max="3" width="17" style="1" customWidth="1"/>
    <col min="4" max="4" width="19" style="1" customWidth="1"/>
    <col min="5" max="5" width="16.42578125" style="1" customWidth="1"/>
    <col min="6" max="6" width="24" style="2" customWidth="1"/>
    <col min="7" max="16384" width="9.140625" style="1"/>
  </cols>
  <sheetData>
    <row r="1" spans="1:10" ht="79.5" customHeight="1" x14ac:dyDescent="0.25">
      <c r="A1" s="80" t="s">
        <v>13</v>
      </c>
      <c r="B1" s="81"/>
      <c r="C1" s="82"/>
      <c r="D1" s="81"/>
      <c r="E1" s="81"/>
      <c r="F1" s="83"/>
    </row>
    <row r="2" spans="1:10" ht="16.5" customHeight="1" x14ac:dyDescent="0.25">
      <c r="A2" s="47" t="s">
        <v>2</v>
      </c>
      <c r="B2" s="56">
        <v>100000</v>
      </c>
      <c r="C2" s="49"/>
      <c r="D2" s="49"/>
      <c r="E2" s="49"/>
      <c r="F2" s="50"/>
    </row>
    <row r="3" spans="1:10" ht="16.5" customHeight="1" x14ac:dyDescent="0.25">
      <c r="A3" s="48" t="s">
        <v>14</v>
      </c>
      <c r="B3" s="55">
        <v>0.1512</v>
      </c>
      <c r="C3" s="37" t="s">
        <v>17</v>
      </c>
      <c r="E3" s="3"/>
      <c r="F3" s="51"/>
    </row>
    <row r="4" spans="1:10" ht="16.5" customHeight="1" x14ac:dyDescent="0.25">
      <c r="A4" s="52" t="s">
        <v>12</v>
      </c>
      <c r="B4" s="40">
        <v>48</v>
      </c>
      <c r="C4" s="53"/>
      <c r="D4" s="53"/>
      <c r="E4" s="53"/>
      <c r="F4" s="54"/>
    </row>
    <row r="5" spans="1:10" ht="16.5" customHeight="1" x14ac:dyDescent="0.25">
      <c r="B5" s="57"/>
      <c r="C5" s="58"/>
      <c r="D5" s="75">
        <v>0</v>
      </c>
      <c r="F5" s="1"/>
    </row>
    <row r="6" spans="1:10" ht="16.5" customHeight="1" x14ac:dyDescent="0.25">
      <c r="A6" s="84" t="s">
        <v>3</v>
      </c>
      <c r="B6" s="76" t="s">
        <v>15</v>
      </c>
      <c r="C6" s="76" t="s">
        <v>0</v>
      </c>
      <c r="D6" s="76" t="s">
        <v>1</v>
      </c>
      <c r="E6" s="76" t="s">
        <v>6</v>
      </c>
      <c r="F6" s="78" t="s">
        <v>16</v>
      </c>
    </row>
    <row r="7" spans="1:10" ht="16.5" customHeight="1" x14ac:dyDescent="0.25">
      <c r="A7" s="85"/>
      <c r="B7" s="77"/>
      <c r="C7" s="77"/>
      <c r="D7" s="86"/>
      <c r="E7" s="77"/>
      <c r="F7" s="79"/>
    </row>
    <row r="8" spans="1:10" ht="16.5" customHeight="1" x14ac:dyDescent="0.25">
      <c r="A8" s="70">
        <v>0</v>
      </c>
      <c r="B8" s="63"/>
      <c r="C8" s="63"/>
      <c r="D8" s="63"/>
      <c r="E8" s="64">
        <f>B2</f>
        <v>100000</v>
      </c>
      <c r="F8" s="68">
        <f>E8</f>
        <v>100000</v>
      </c>
    </row>
    <row r="9" spans="1:10" ht="16.5" customHeight="1" x14ac:dyDescent="0.25">
      <c r="A9" s="70">
        <f t="shared" ref="A9:A56" si="0">IF(A8&lt;&gt;"",IF(A8+1&lt;=prazo+carência,A8+1,""),"")</f>
        <v>1</v>
      </c>
      <c r="B9" s="71">
        <f t="shared" ref="B9:B56" si="1">IF(A9&lt;&gt;"",IF(A9&gt;D$5,(E9*((1+B$3)^(1/12)-1))/(1-(1+((1+B$3)^(1/12)-1))^(-(B$4+D$5+1-A9))),0),"")</f>
        <v>2740.8523738382978</v>
      </c>
      <c r="C9" s="65">
        <f t="shared" ref="C9:C56" si="2">IF(A9&lt;&gt;"",IF(A9&gt;D$5,((1+B$3)^(1/12)-1)*E9,0),"")</f>
        <v>1180.2850082948346</v>
      </c>
      <c r="D9" s="65">
        <f>IF(A9&lt;&gt;"",B9-C9,"")</f>
        <v>1560.5673655434632</v>
      </c>
      <c r="E9" s="65">
        <f>IF(AND(A9&gt;0,A9&lt;&gt;""),IF(A9&gt;carência_sd,F8*(1+inflação)^(1/12),F8),"")</f>
        <v>100000</v>
      </c>
      <c r="F9" s="69">
        <f t="shared" ref="F9:F56" si="3">IF(A9&lt;&gt;"",F8-D9,"")</f>
        <v>98439.432634456534</v>
      </c>
    </row>
    <row r="10" spans="1:10" ht="12.75" x14ac:dyDescent="0.25">
      <c r="A10" s="70">
        <f t="shared" si="0"/>
        <v>2</v>
      </c>
      <c r="B10" s="71">
        <f t="shared" si="1"/>
        <v>2740.8523738382974</v>
      </c>
      <c r="C10" s="65">
        <f t="shared" si="2"/>
        <v>1161.8658656349835</v>
      </c>
      <c r="D10" s="65">
        <f>IF(A10&lt;&gt;"",B10-C10,"")</f>
        <v>1578.9865082033139</v>
      </c>
      <c r="E10" s="65">
        <f t="shared" ref="E10:E55" si="4">IF(AND(A10&gt;0,A10&lt;&gt;""),IF(A10&gt;carência_sd,F9*(1+inflação)^(1/12),F9),"")</f>
        <v>98439.432634456534</v>
      </c>
      <c r="F10" s="69">
        <f t="shared" si="3"/>
        <v>96860.446126253228</v>
      </c>
      <c r="G10" s="67"/>
      <c r="H10" s="67"/>
      <c r="I10" s="67"/>
      <c r="J10" s="67"/>
    </row>
    <row r="11" spans="1:10" ht="12.75" x14ac:dyDescent="0.25">
      <c r="A11" s="70">
        <f t="shared" si="0"/>
        <v>3</v>
      </c>
      <c r="B11" s="71">
        <f t="shared" si="1"/>
        <v>2740.8523738382974</v>
      </c>
      <c r="C11" s="65">
        <f t="shared" si="2"/>
        <v>1143.2293245956616</v>
      </c>
      <c r="D11" s="65">
        <f t="shared" ref="D11:D73" si="5">IF(A11&lt;&gt;"",B11-C11,"")</f>
        <v>1597.6230492426357</v>
      </c>
      <c r="E11" s="65">
        <f>IF(AND(A11&gt;0,A11&lt;&gt;""),IF(A11&gt;carência_sd,F10*(1+inflação)^(1/12),F10),"")</f>
        <v>96860.446126253228</v>
      </c>
      <c r="F11" s="69">
        <f t="shared" si="3"/>
        <v>95262.823077010587</v>
      </c>
      <c r="G11" s="67"/>
      <c r="H11" s="67"/>
      <c r="I11" s="67"/>
      <c r="J11" s="67"/>
    </row>
    <row r="12" spans="1:10" ht="12.75" x14ac:dyDescent="0.25">
      <c r="A12" s="70">
        <f t="shared" si="0"/>
        <v>4</v>
      </c>
      <c r="B12" s="71">
        <f t="shared" si="1"/>
        <v>2740.8523738382987</v>
      </c>
      <c r="C12" s="65">
        <f t="shared" si="2"/>
        <v>1124.3728192563881</v>
      </c>
      <c r="D12" s="65">
        <f t="shared" si="5"/>
        <v>1616.4795545819106</v>
      </c>
      <c r="E12" s="65">
        <f>IF(AND(A12&gt;0,A12&lt;&gt;""),IF(A12&gt;carência_sd,F11*(1+inflação)^(1/12),F11),"")</f>
        <v>95262.823077010587</v>
      </c>
      <c r="F12" s="69">
        <f t="shared" si="3"/>
        <v>93646.34352242868</v>
      </c>
      <c r="G12" s="67"/>
      <c r="H12" s="67"/>
      <c r="I12" s="67"/>
      <c r="J12" s="67"/>
    </row>
    <row r="13" spans="1:10" ht="12.75" x14ac:dyDescent="0.25">
      <c r="A13" s="70">
        <f t="shared" si="0"/>
        <v>5</v>
      </c>
      <c r="B13" s="71">
        <f t="shared" si="1"/>
        <v>2740.8523738382974</v>
      </c>
      <c r="C13" s="65">
        <f t="shared" si="2"/>
        <v>1105.2937534115067</v>
      </c>
      <c r="D13" s="65">
        <f t="shared" si="5"/>
        <v>1635.5586204267906</v>
      </c>
      <c r="E13" s="65">
        <f t="shared" si="4"/>
        <v>93646.34352242868</v>
      </c>
      <c r="F13" s="69">
        <f t="shared" si="3"/>
        <v>92010.784902001891</v>
      </c>
      <c r="G13" s="67"/>
      <c r="H13" s="67"/>
      <c r="I13" s="67"/>
      <c r="J13" s="67"/>
    </row>
    <row r="14" spans="1:10" ht="12.75" x14ac:dyDescent="0.25">
      <c r="A14" s="70">
        <f t="shared" si="0"/>
        <v>6</v>
      </c>
      <c r="B14" s="71">
        <f t="shared" si="1"/>
        <v>2740.8523738382983</v>
      </c>
      <c r="C14" s="65">
        <f t="shared" si="2"/>
        <v>1085.9895002127355</v>
      </c>
      <c r="D14" s="65">
        <f t="shared" si="5"/>
        <v>1654.8628736255628</v>
      </c>
      <c r="E14" s="65">
        <f t="shared" si="4"/>
        <v>92010.784902001891</v>
      </c>
      <c r="F14" s="69">
        <f t="shared" si="3"/>
        <v>90355.922028376328</v>
      </c>
      <c r="G14" s="67"/>
      <c r="H14" s="67"/>
      <c r="I14" s="67"/>
      <c r="J14" s="67"/>
    </row>
    <row r="15" spans="1:10" ht="12.75" x14ac:dyDescent="0.25">
      <c r="A15" s="70">
        <f t="shared" si="0"/>
        <v>7</v>
      </c>
      <c r="B15" s="71">
        <f t="shared" si="1"/>
        <v>2740.8523738382983</v>
      </c>
      <c r="C15" s="65">
        <f t="shared" si="2"/>
        <v>1066.4574018074959</v>
      </c>
      <c r="D15" s="65">
        <f t="shared" si="5"/>
        <v>1674.3949720308024</v>
      </c>
      <c r="E15" s="65">
        <f t="shared" si="4"/>
        <v>90355.922028376328</v>
      </c>
      <c r="F15" s="69">
        <f t="shared" si="3"/>
        <v>88681.527056345527</v>
      </c>
      <c r="G15" s="67"/>
      <c r="H15" s="67"/>
      <c r="I15" s="67"/>
      <c r="J15" s="67"/>
    </row>
    <row r="16" spans="1:10" ht="12.75" x14ac:dyDescent="0.25">
      <c r="A16" s="70">
        <f t="shared" si="0"/>
        <v>8</v>
      </c>
      <c r="B16" s="71">
        <f t="shared" si="1"/>
        <v>2740.8523738382987</v>
      </c>
      <c r="C16" s="65">
        <f t="shared" si="2"/>
        <v>1046.6947689729739</v>
      </c>
      <c r="D16" s="65">
        <f t="shared" si="5"/>
        <v>1694.1576048653249</v>
      </c>
      <c r="E16" s="65">
        <f t="shared" si="4"/>
        <v>88681.527056345527</v>
      </c>
      <c r="F16" s="69">
        <f t="shared" si="3"/>
        <v>86987.369451480205</v>
      </c>
      <c r="G16" s="67"/>
      <c r="H16" s="67"/>
      <c r="I16" s="67"/>
      <c r="J16" s="67"/>
    </row>
    <row r="17" spans="1:10" ht="12.75" x14ac:dyDescent="0.25">
      <c r="A17" s="70">
        <f t="shared" si="0"/>
        <v>9</v>
      </c>
      <c r="B17" s="71">
        <f t="shared" si="1"/>
        <v>2740.8523738382978</v>
      </c>
      <c r="C17" s="65">
        <f t="shared" si="2"/>
        <v>1026.6988807458615</v>
      </c>
      <c r="D17" s="65">
        <f t="shared" si="5"/>
        <v>1714.1534930924363</v>
      </c>
      <c r="E17" s="65">
        <f t="shared" si="4"/>
        <v>86987.369451480205</v>
      </c>
      <c r="F17" s="69">
        <f t="shared" si="3"/>
        <v>85273.215958387766</v>
      </c>
      <c r="G17" s="67"/>
      <c r="H17" s="67"/>
      <c r="I17" s="67"/>
      <c r="J17" s="67"/>
    </row>
    <row r="18" spans="1:10" ht="12.75" x14ac:dyDescent="0.25">
      <c r="A18" s="70">
        <f t="shared" si="0"/>
        <v>10</v>
      </c>
      <c r="B18" s="71">
        <f t="shared" si="1"/>
        <v>2740.8523738382978</v>
      </c>
      <c r="C18" s="65">
        <f t="shared" si="2"/>
        <v>1006.4669840477293</v>
      </c>
      <c r="D18" s="65">
        <f t="shared" si="5"/>
        <v>1734.3853897905685</v>
      </c>
      <c r="E18" s="65">
        <f t="shared" si="4"/>
        <v>85273.215958387766</v>
      </c>
      <c r="F18" s="69">
        <f t="shared" si="3"/>
        <v>83538.830568597201</v>
      </c>
      <c r="G18" s="67"/>
      <c r="H18" s="67"/>
      <c r="I18" s="67"/>
      <c r="J18" s="67"/>
    </row>
    <row r="19" spans="1:10" ht="12.75" x14ac:dyDescent="0.25">
      <c r="A19" s="70">
        <f t="shared" si="0"/>
        <v>11</v>
      </c>
      <c r="B19" s="71">
        <f t="shared" si="1"/>
        <v>2740.8523738382983</v>
      </c>
      <c r="C19" s="65">
        <f t="shared" si="2"/>
        <v>985.99629330597531</v>
      </c>
      <c r="D19" s="65">
        <f t="shared" si="5"/>
        <v>1754.8560805323229</v>
      </c>
      <c r="E19" s="65">
        <f t="shared" si="4"/>
        <v>83538.830568597201</v>
      </c>
      <c r="F19" s="69">
        <f t="shared" si="3"/>
        <v>81783.97448806488</v>
      </c>
      <c r="G19" s="67"/>
      <c r="H19" s="67"/>
      <c r="I19" s="67"/>
      <c r="J19" s="67"/>
    </row>
    <row r="20" spans="1:10" ht="12.75" x14ac:dyDescent="0.25">
      <c r="A20" s="70">
        <f t="shared" si="0"/>
        <v>12</v>
      </c>
      <c r="B20" s="71">
        <f t="shared" si="1"/>
        <v>2740.8523738382983</v>
      </c>
      <c r="C20" s="65">
        <f t="shared" si="2"/>
        <v>965.28399007030202</v>
      </c>
      <c r="D20" s="65">
        <f t="shared" si="5"/>
        <v>1775.5683837679962</v>
      </c>
      <c r="E20" s="65">
        <f t="shared" si="4"/>
        <v>81783.97448806488</v>
      </c>
      <c r="F20" s="69">
        <f t="shared" si="3"/>
        <v>80008.406104296882</v>
      </c>
      <c r="G20" s="67"/>
      <c r="H20" s="67"/>
      <c r="I20" s="67"/>
      <c r="J20" s="67"/>
    </row>
    <row r="21" spans="1:10" ht="12.75" x14ac:dyDescent="0.25">
      <c r="A21" s="70">
        <f t="shared" si="0"/>
        <v>13</v>
      </c>
      <c r="B21" s="71">
        <f t="shared" si="1"/>
        <v>2740.8523738382978</v>
      </c>
      <c r="C21" s="65">
        <f t="shared" si="2"/>
        <v>944.32722262466541</v>
      </c>
      <c r="D21" s="65">
        <f t="shared" si="5"/>
        <v>1796.5251512136324</v>
      </c>
      <c r="E21" s="65">
        <f t="shared" si="4"/>
        <v>80008.406104296882</v>
      </c>
      <c r="F21" s="69">
        <f t="shared" si="3"/>
        <v>78211.880953083251</v>
      </c>
      <c r="G21" s="67"/>
      <c r="H21" s="67"/>
      <c r="I21" s="67"/>
      <c r="J21" s="67"/>
    </row>
    <row r="22" spans="1:10" ht="12.75" x14ac:dyDescent="0.25">
      <c r="A22" s="70">
        <f t="shared" si="0"/>
        <v>14</v>
      </c>
      <c r="B22" s="71">
        <f t="shared" si="1"/>
        <v>2740.8523738382992</v>
      </c>
      <c r="C22" s="65">
        <f t="shared" si="2"/>
        <v>923.12310559464481</v>
      </c>
      <c r="D22" s="65">
        <f t="shared" si="5"/>
        <v>1817.7292682436544</v>
      </c>
      <c r="E22" s="65">
        <f t="shared" si="4"/>
        <v>78211.880953083251</v>
      </c>
      <c r="F22" s="69">
        <f t="shared" si="3"/>
        <v>76394.151684839599</v>
      </c>
      <c r="G22" s="67"/>
      <c r="H22" s="67"/>
      <c r="I22" s="67"/>
      <c r="J22" s="67"/>
    </row>
    <row r="23" spans="1:10" ht="12.75" x14ac:dyDescent="0.25">
      <c r="A23" s="70">
        <f t="shared" si="0"/>
        <v>15</v>
      </c>
      <c r="B23" s="71">
        <f t="shared" si="1"/>
        <v>2740.8523738382983</v>
      </c>
      <c r="C23" s="65">
        <f t="shared" si="2"/>
        <v>901.66871955017757</v>
      </c>
      <c r="D23" s="65">
        <f t="shared" si="5"/>
        <v>1839.1836542881206</v>
      </c>
      <c r="E23" s="65">
        <f t="shared" si="4"/>
        <v>76394.151684839599</v>
      </c>
      <c r="F23" s="69">
        <f t="shared" si="3"/>
        <v>74554.968030551478</v>
      </c>
      <c r="G23" s="67"/>
      <c r="H23" s="67"/>
      <c r="I23" s="67"/>
      <c r="J23" s="67"/>
    </row>
    <row r="24" spans="1:10" ht="12.75" x14ac:dyDescent="0.25">
      <c r="A24" s="70">
        <f t="shared" si="0"/>
        <v>16</v>
      </c>
      <c r="B24" s="71">
        <f t="shared" si="1"/>
        <v>2740.8523738382983</v>
      </c>
      <c r="C24" s="65">
        <f t="shared" si="2"/>
        <v>879.96111060360579</v>
      </c>
      <c r="D24" s="65">
        <f t="shared" si="5"/>
        <v>1860.8912632346924</v>
      </c>
      <c r="E24" s="65">
        <f t="shared" si="4"/>
        <v>74554.968030551478</v>
      </c>
      <c r="F24" s="69">
        <f t="shared" si="3"/>
        <v>72694.076767316787</v>
      </c>
      <c r="G24" s="67"/>
      <c r="H24" s="67"/>
      <c r="I24" s="67"/>
      <c r="J24" s="67"/>
    </row>
    <row r="25" spans="1:10" ht="12.75" x14ac:dyDescent="0.25">
      <c r="A25" s="70">
        <f t="shared" si="0"/>
        <v>17</v>
      </c>
      <c r="B25" s="71">
        <f t="shared" si="1"/>
        <v>2740.8523738382983</v>
      </c>
      <c r="C25" s="65">
        <f t="shared" si="2"/>
        <v>857.99729000297839</v>
      </c>
      <c r="D25" s="65">
        <f t="shared" si="5"/>
        <v>1882.8550838353199</v>
      </c>
      <c r="E25" s="65">
        <f t="shared" si="4"/>
        <v>72694.076767316787</v>
      </c>
      <c r="F25" s="69">
        <f t="shared" si="3"/>
        <v>70811.221683481461</v>
      </c>
      <c r="G25" s="67"/>
      <c r="H25" s="67"/>
      <c r="I25" s="67"/>
      <c r="J25" s="67"/>
    </row>
    <row r="26" spans="1:10" ht="12.75" x14ac:dyDescent="0.25">
      <c r="A26" s="70">
        <f t="shared" si="0"/>
        <v>18</v>
      </c>
      <c r="B26" s="71">
        <f t="shared" si="1"/>
        <v>2740.8523738382964</v>
      </c>
      <c r="C26" s="65">
        <f t="shared" si="2"/>
        <v>835.77423372055284</v>
      </c>
      <c r="D26" s="65">
        <f t="shared" si="5"/>
        <v>1905.0781401177437</v>
      </c>
      <c r="E26" s="65">
        <f t="shared" si="4"/>
        <v>70811.221683481461</v>
      </c>
      <c r="F26" s="69">
        <f t="shared" si="3"/>
        <v>68906.143543363723</v>
      </c>
      <c r="G26" s="67"/>
      <c r="H26" s="67"/>
      <c r="I26" s="67"/>
      <c r="J26" s="67"/>
    </row>
    <row r="27" spans="1:10" ht="12.75" x14ac:dyDescent="0.25">
      <c r="A27" s="70">
        <f t="shared" si="0"/>
        <v>19</v>
      </c>
      <c r="B27" s="71">
        <f t="shared" si="1"/>
        <v>2740.8523738382974</v>
      </c>
      <c r="C27" s="65">
        <f t="shared" si="2"/>
        <v>813.28888203644112</v>
      </c>
      <c r="D27" s="65">
        <f t="shared" si="5"/>
        <v>1927.5634918018563</v>
      </c>
      <c r="E27" s="65">
        <f t="shared" si="4"/>
        <v>68906.143543363723</v>
      </c>
      <c r="F27" s="69">
        <f t="shared" si="3"/>
        <v>66978.580051561861</v>
      </c>
      <c r="G27" s="67"/>
      <c r="H27" s="67"/>
      <c r="I27" s="67"/>
      <c r="J27" s="67"/>
    </row>
    <row r="28" spans="1:10" ht="12.75" x14ac:dyDescent="0.25">
      <c r="A28" s="70">
        <f t="shared" si="0"/>
        <v>20</v>
      </c>
      <c r="B28" s="71">
        <f t="shared" si="1"/>
        <v>2740.8523738382987</v>
      </c>
      <c r="C28" s="65">
        <f t="shared" si="2"/>
        <v>790.53813911733937</v>
      </c>
      <c r="D28" s="65">
        <f t="shared" si="5"/>
        <v>1950.3142347209593</v>
      </c>
      <c r="E28" s="65">
        <f t="shared" si="4"/>
        <v>66978.580051561861</v>
      </c>
      <c r="F28" s="69">
        <f t="shared" si="3"/>
        <v>65028.265816840903</v>
      </c>
      <c r="G28" s="67"/>
      <c r="H28" s="67"/>
      <c r="I28" s="67"/>
      <c r="J28" s="67"/>
    </row>
    <row r="29" spans="1:10" ht="12.75" x14ac:dyDescent="0.25">
      <c r="A29" s="70">
        <f t="shared" si="0"/>
        <v>21</v>
      </c>
      <c r="B29" s="71">
        <f t="shared" si="1"/>
        <v>2740.8523738382983</v>
      </c>
      <c r="C29" s="65">
        <f t="shared" si="2"/>
        <v>767.51887259028774</v>
      </c>
      <c r="D29" s="65">
        <f t="shared" si="5"/>
        <v>1973.3335012480106</v>
      </c>
      <c r="E29" s="65">
        <f t="shared" si="4"/>
        <v>65028.265816840903</v>
      </c>
      <c r="F29" s="69">
        <f t="shared" si="3"/>
        <v>63054.932315592894</v>
      </c>
      <c r="G29" s="67"/>
      <c r="H29" s="67"/>
      <c r="I29" s="67"/>
      <c r="J29" s="67"/>
    </row>
    <row r="30" spans="1:10" ht="12.75" x14ac:dyDescent="0.25">
      <c r="A30" s="70">
        <f t="shared" si="0"/>
        <v>22</v>
      </c>
      <c r="B30" s="71">
        <f t="shared" si="1"/>
        <v>2740.8523738382974</v>
      </c>
      <c r="C30" s="65">
        <f t="shared" si="2"/>
        <v>744.22791311139792</v>
      </c>
      <c r="D30" s="65">
        <f t="shared" si="5"/>
        <v>1996.6244607268995</v>
      </c>
      <c r="E30" s="65">
        <f t="shared" si="4"/>
        <v>63054.932315592894</v>
      </c>
      <c r="F30" s="69">
        <f t="shared" si="3"/>
        <v>61058.307854865998</v>
      </c>
      <c r="G30" s="67"/>
      <c r="H30" s="67"/>
      <c r="I30" s="67"/>
      <c r="J30" s="67"/>
    </row>
    <row r="31" spans="1:10" ht="12.75" x14ac:dyDescent="0.25">
      <c r="A31" s="70">
        <f t="shared" si="0"/>
        <v>23</v>
      </c>
      <c r="B31" s="71">
        <f t="shared" si="1"/>
        <v>2740.8523738382992</v>
      </c>
      <c r="C31" s="65">
        <f t="shared" si="2"/>
        <v>720.66205392949075</v>
      </c>
      <c r="D31" s="65">
        <f t="shared" si="5"/>
        <v>2020.1903199088083</v>
      </c>
      <c r="E31" s="65">
        <f t="shared" si="4"/>
        <v>61058.307854865998</v>
      </c>
      <c r="F31" s="69">
        <f t="shared" si="3"/>
        <v>59038.117534957186</v>
      </c>
      <c r="G31" s="67"/>
      <c r="H31" s="67"/>
      <c r="I31" s="67"/>
      <c r="J31" s="67"/>
    </row>
    <row r="32" spans="1:10" ht="12.75" x14ac:dyDescent="0.25">
      <c r="A32" s="70">
        <f t="shared" si="0"/>
        <v>24</v>
      </c>
      <c r="B32" s="71">
        <f t="shared" si="1"/>
        <v>2740.8523738383001</v>
      </c>
      <c r="C32" s="65">
        <f t="shared" si="2"/>
        <v>696.8180504445836</v>
      </c>
      <c r="D32" s="65">
        <f t="shared" si="5"/>
        <v>2044.0343233937165</v>
      </c>
      <c r="E32" s="65">
        <f t="shared" si="4"/>
        <v>59038.117534957186</v>
      </c>
      <c r="F32" s="69">
        <f t="shared" si="3"/>
        <v>56994.083211563469</v>
      </c>
      <c r="G32" s="67"/>
      <c r="H32" s="67"/>
      <c r="I32" s="67"/>
      <c r="J32" s="67"/>
    </row>
    <row r="33" spans="1:10" ht="12.75" x14ac:dyDescent="0.25">
      <c r="A33" s="70">
        <f t="shared" si="0"/>
        <v>25</v>
      </c>
      <c r="B33" s="71">
        <f t="shared" si="1"/>
        <v>2740.8523738382987</v>
      </c>
      <c r="C33" s="65">
        <f t="shared" si="2"/>
        <v>672.69261976116684</v>
      </c>
      <c r="D33" s="65">
        <f t="shared" si="5"/>
        <v>2068.1597540771318</v>
      </c>
      <c r="E33" s="65">
        <f t="shared" si="4"/>
        <v>56994.083211563469</v>
      </c>
      <c r="F33" s="69">
        <f t="shared" si="3"/>
        <v>54925.923457486337</v>
      </c>
      <c r="G33" s="67"/>
      <c r="H33" s="67"/>
      <c r="I33" s="67"/>
      <c r="J33" s="67"/>
    </row>
    <row r="34" spans="1:10" ht="12.75" x14ac:dyDescent="0.25">
      <c r="A34" s="70">
        <f t="shared" si="0"/>
        <v>26</v>
      </c>
      <c r="B34" s="71">
        <f t="shared" si="1"/>
        <v>2740.8523738382978</v>
      </c>
      <c r="C34" s="65">
        <f t="shared" si="2"/>
        <v>648.28244023620709</v>
      </c>
      <c r="D34" s="65">
        <f t="shared" si="5"/>
        <v>2092.5699336020907</v>
      </c>
      <c r="E34" s="65">
        <f t="shared" si="4"/>
        <v>54925.923457486337</v>
      </c>
      <c r="F34" s="69">
        <f t="shared" si="3"/>
        <v>52833.353523884245</v>
      </c>
      <c r="G34" s="67"/>
      <c r="H34" s="67"/>
      <c r="I34" s="67"/>
      <c r="J34" s="67"/>
    </row>
    <row r="35" spans="1:10" ht="12.75" x14ac:dyDescent="0.25">
      <c r="A35" s="70">
        <f t="shared" si="0"/>
        <v>27</v>
      </c>
      <c r="B35" s="71">
        <f t="shared" si="1"/>
        <v>2740.8523738382974</v>
      </c>
      <c r="C35" s="65">
        <f t="shared" si="2"/>
        <v>623.58415102181641</v>
      </c>
      <c r="D35" s="65">
        <f t="shared" si="5"/>
        <v>2117.2682228164808</v>
      </c>
      <c r="E35" s="65">
        <f t="shared" si="4"/>
        <v>52833.353523884245</v>
      </c>
      <c r="F35" s="69">
        <f t="shared" si="3"/>
        <v>50716.085301067767</v>
      </c>
      <c r="G35" s="67"/>
      <c r="H35" s="67"/>
      <c r="I35" s="67"/>
      <c r="J35" s="67"/>
    </row>
    <row r="36" spans="1:10" ht="12.75" x14ac:dyDescent="0.25">
      <c r="A36" s="70">
        <f t="shared" si="0"/>
        <v>28</v>
      </c>
      <c r="B36" s="71">
        <f t="shared" si="1"/>
        <v>2740.8523738383001</v>
      </c>
      <c r="C36" s="65">
        <f t="shared" si="2"/>
        <v>598.59435160252315</v>
      </c>
      <c r="D36" s="65">
        <f t="shared" si="5"/>
        <v>2142.2580222357769</v>
      </c>
      <c r="E36" s="65">
        <f t="shared" si="4"/>
        <v>50716.085301067767</v>
      </c>
      <c r="F36" s="69">
        <f t="shared" si="3"/>
        <v>48573.827278831988</v>
      </c>
      <c r="G36" s="67"/>
      <c r="H36" s="67"/>
      <c r="I36" s="67"/>
      <c r="J36" s="67"/>
    </row>
    <row r="37" spans="1:10" ht="12.75" x14ac:dyDescent="0.25">
      <c r="A37" s="70">
        <f t="shared" si="0"/>
        <v>29</v>
      </c>
      <c r="B37" s="71">
        <f t="shared" si="1"/>
        <v>2740.8523738382996</v>
      </c>
      <c r="C37" s="65">
        <f t="shared" si="2"/>
        <v>573.30960132708083</v>
      </c>
      <c r="D37" s="65">
        <f t="shared" si="5"/>
        <v>2167.5427725112186</v>
      </c>
      <c r="E37" s="65">
        <f t="shared" si="4"/>
        <v>48573.827278831988</v>
      </c>
      <c r="F37" s="69">
        <f t="shared" si="3"/>
        <v>46406.284506320771</v>
      </c>
      <c r="G37" s="67"/>
      <c r="H37" s="67"/>
      <c r="I37" s="67"/>
      <c r="J37" s="67"/>
    </row>
    <row r="38" spans="1:10" ht="12.75" x14ac:dyDescent="0.25">
      <c r="A38" s="70">
        <f t="shared" si="0"/>
        <v>30</v>
      </c>
      <c r="B38" s="71">
        <f t="shared" si="1"/>
        <v>2740.8523738382996</v>
      </c>
      <c r="C38" s="65">
        <f t="shared" si="2"/>
        <v>547.7264189347527</v>
      </c>
      <c r="D38" s="65">
        <f t="shared" si="5"/>
        <v>2193.1259549035467</v>
      </c>
      <c r="E38" s="65">
        <f t="shared" si="4"/>
        <v>46406.284506320771</v>
      </c>
      <c r="F38" s="69">
        <f t="shared" si="3"/>
        <v>44213.158551417226</v>
      </c>
      <c r="G38" s="67"/>
      <c r="H38" s="67"/>
      <c r="I38" s="67"/>
      <c r="J38" s="67"/>
    </row>
    <row r="39" spans="1:10" ht="12.75" x14ac:dyDescent="0.25">
      <c r="A39" s="70">
        <f t="shared" si="0"/>
        <v>31</v>
      </c>
      <c r="B39" s="71">
        <f t="shared" si="1"/>
        <v>2740.8523738382987</v>
      </c>
      <c r="C39" s="65">
        <f t="shared" si="2"/>
        <v>521.84128207600315</v>
      </c>
      <c r="D39" s="65">
        <f t="shared" si="5"/>
        <v>2219.0110917622956</v>
      </c>
      <c r="E39" s="65">
        <f t="shared" si="4"/>
        <v>44213.158551417226</v>
      </c>
      <c r="F39" s="69">
        <f t="shared" si="3"/>
        <v>41994.147459654931</v>
      </c>
      <c r="G39" s="67"/>
      <c r="H39" s="67"/>
      <c r="I39" s="67"/>
      <c r="J39" s="67"/>
    </row>
    <row r="40" spans="1:10" ht="12.75" x14ac:dyDescent="0.25">
      <c r="A40" s="70">
        <f t="shared" si="0"/>
        <v>32</v>
      </c>
      <c r="B40" s="71">
        <f t="shared" si="1"/>
        <v>2740.8523738382987</v>
      </c>
      <c r="C40" s="65">
        <f t="shared" si="2"/>
        <v>495.6506268275333</v>
      </c>
      <c r="D40" s="65">
        <f t="shared" si="5"/>
        <v>2245.2017470107653</v>
      </c>
      <c r="E40" s="65">
        <f t="shared" si="4"/>
        <v>41994.147459654931</v>
      </c>
      <c r="F40" s="69">
        <f t="shared" si="3"/>
        <v>39748.945712644163</v>
      </c>
      <c r="G40" s="67"/>
      <c r="H40" s="67"/>
      <c r="I40" s="67"/>
      <c r="J40" s="67"/>
    </row>
    <row r="41" spans="1:10" ht="12.75" x14ac:dyDescent="0.25">
      <c r="A41" s="70">
        <f t="shared" si="0"/>
        <v>33</v>
      </c>
      <c r="B41" s="71">
        <f t="shared" si="1"/>
        <v>2740.8523738382987</v>
      </c>
      <c r="C41" s="65">
        <f t="shared" si="2"/>
        <v>469.15084720159149</v>
      </c>
      <c r="D41" s="65">
        <f t="shared" si="5"/>
        <v>2271.7015266367071</v>
      </c>
      <c r="E41" s="65">
        <f t="shared" si="4"/>
        <v>39748.945712644163</v>
      </c>
      <c r="F41" s="69">
        <f t="shared" si="3"/>
        <v>37477.244186007454</v>
      </c>
      <c r="G41" s="67"/>
      <c r="H41" s="67"/>
      <c r="I41" s="67"/>
      <c r="J41" s="67"/>
    </row>
    <row r="42" spans="1:10" ht="12.75" x14ac:dyDescent="0.25">
      <c r="A42" s="70">
        <f t="shared" si="0"/>
        <v>34</v>
      </c>
      <c r="B42" s="71">
        <f t="shared" si="1"/>
        <v>2740.8523738382955</v>
      </c>
      <c r="C42" s="65">
        <f t="shared" si="2"/>
        <v>442.33829464949349</v>
      </c>
      <c r="D42" s="65">
        <f t="shared" si="5"/>
        <v>2298.514079188802</v>
      </c>
      <c r="E42" s="65">
        <f t="shared" si="4"/>
        <v>37477.244186007454</v>
      </c>
      <c r="F42" s="69">
        <f t="shared" si="3"/>
        <v>35178.73010681865</v>
      </c>
      <c r="G42" s="67"/>
      <c r="H42" s="67"/>
      <c r="I42" s="67"/>
      <c r="J42" s="67"/>
    </row>
    <row r="43" spans="1:10" ht="12.75" x14ac:dyDescent="0.25">
      <c r="A43" s="70">
        <f t="shared" si="0"/>
        <v>35</v>
      </c>
      <c r="B43" s="71">
        <f t="shared" si="1"/>
        <v>2740.8523738382964</v>
      </c>
      <c r="C43" s="65">
        <f t="shared" si="2"/>
        <v>415.20927755928199</v>
      </c>
      <c r="D43" s="65">
        <f t="shared" si="5"/>
        <v>2325.6430962790146</v>
      </c>
      <c r="E43" s="65">
        <f t="shared" si="4"/>
        <v>35178.73010681865</v>
      </c>
      <c r="F43" s="69">
        <f t="shared" si="3"/>
        <v>32853.087010539632</v>
      </c>
      <c r="G43" s="67"/>
      <c r="H43" s="67"/>
      <c r="I43" s="67"/>
      <c r="J43" s="67"/>
    </row>
    <row r="44" spans="1:10" ht="12.75" x14ac:dyDescent="0.25">
      <c r="A44" s="70">
        <f t="shared" si="0"/>
        <v>36</v>
      </c>
      <c r="B44" s="71">
        <f t="shared" si="1"/>
        <v>2740.852373838301</v>
      </c>
      <c r="C44" s="65">
        <f t="shared" si="2"/>
        <v>387.76006074745692</v>
      </c>
      <c r="D44" s="65">
        <f t="shared" si="5"/>
        <v>2353.0923130908441</v>
      </c>
      <c r="E44" s="65">
        <f t="shared" si="4"/>
        <v>32853.087010539632</v>
      </c>
      <c r="F44" s="69">
        <f t="shared" si="3"/>
        <v>30499.994697448787</v>
      </c>
      <c r="G44" s="67"/>
      <c r="H44" s="67"/>
      <c r="I44" s="67"/>
      <c r="J44" s="67"/>
    </row>
    <row r="45" spans="1:10" ht="12.75" x14ac:dyDescent="0.25">
      <c r="A45" s="70">
        <f t="shared" si="0"/>
        <v>37</v>
      </c>
      <c r="B45" s="71">
        <f t="shared" si="1"/>
        <v>2740.8523738382969</v>
      </c>
      <c r="C45" s="65">
        <f t="shared" si="2"/>
        <v>359.98686494470752</v>
      </c>
      <c r="D45" s="65">
        <f t="shared" si="5"/>
        <v>2380.8655088935893</v>
      </c>
      <c r="E45" s="65">
        <f t="shared" si="4"/>
        <v>30499.994697448787</v>
      </c>
      <c r="F45" s="69">
        <f t="shared" si="3"/>
        <v>28119.129188555198</v>
      </c>
      <c r="G45" s="67"/>
      <c r="H45" s="67"/>
      <c r="I45" s="67"/>
      <c r="J45" s="67"/>
    </row>
    <row r="46" spans="1:10" ht="12.75" x14ac:dyDescent="0.25">
      <c r="A46" s="70">
        <f t="shared" si="0"/>
        <v>38</v>
      </c>
      <c r="B46" s="71">
        <f t="shared" si="1"/>
        <v>2740.8523738382969</v>
      </c>
      <c r="C46" s="65">
        <f t="shared" si="2"/>
        <v>331.88586627557396</v>
      </c>
      <c r="D46" s="65">
        <f t="shared" si="5"/>
        <v>2408.9665075627231</v>
      </c>
      <c r="E46" s="65">
        <f t="shared" si="4"/>
        <v>28119.129188555198</v>
      </c>
      <c r="F46" s="69">
        <f t="shared" si="3"/>
        <v>25710.162680992475</v>
      </c>
      <c r="G46" s="67"/>
      <c r="H46" s="67"/>
      <c r="I46" s="67"/>
      <c r="J46" s="67"/>
    </row>
    <row r="47" spans="1:10" ht="12.75" x14ac:dyDescent="0.25">
      <c r="A47" s="70">
        <f t="shared" si="0"/>
        <v>39</v>
      </c>
      <c r="B47" s="71">
        <f t="shared" si="1"/>
        <v>2740.852373838301</v>
      </c>
      <c r="C47" s="65">
        <f t="shared" si="2"/>
        <v>303.45319573196753</v>
      </c>
      <c r="D47" s="65">
        <f t="shared" si="5"/>
        <v>2437.3991781063332</v>
      </c>
      <c r="E47" s="65">
        <f t="shared" si="4"/>
        <v>25710.162680992475</v>
      </c>
      <c r="F47" s="69">
        <f t="shared" si="3"/>
        <v>23272.76350288614</v>
      </c>
      <c r="G47" s="67"/>
      <c r="H47" s="67"/>
      <c r="I47" s="67"/>
      <c r="J47" s="67"/>
    </row>
    <row r="48" spans="1:10" ht="12.75" x14ac:dyDescent="0.25">
      <c r="A48" s="70">
        <f t="shared" si="0"/>
        <v>40</v>
      </c>
      <c r="B48" s="71">
        <f t="shared" si="1"/>
        <v>2740.8523738383014</v>
      </c>
      <c r="C48" s="65">
        <f t="shared" si="2"/>
        <v>274.6849386404769</v>
      </c>
      <c r="D48" s="65">
        <f t="shared" si="5"/>
        <v>2466.1674351978245</v>
      </c>
      <c r="E48" s="65">
        <f t="shared" si="4"/>
        <v>23272.76350288614</v>
      </c>
      <c r="F48" s="69">
        <f t="shared" si="3"/>
        <v>20806.596067688315</v>
      </c>
      <c r="G48" s="67"/>
      <c r="H48" s="67"/>
      <c r="I48" s="67"/>
      <c r="J48" s="67"/>
    </row>
    <row r="49" spans="1:10" ht="12.75" x14ac:dyDescent="0.25">
      <c r="A49" s="70">
        <f t="shared" si="0"/>
        <v>41</v>
      </c>
      <c r="B49" s="71">
        <f t="shared" si="1"/>
        <v>2740.8523738382964</v>
      </c>
      <c r="C49" s="65">
        <f t="shared" si="2"/>
        <v>245.57713412338776</v>
      </c>
      <c r="D49" s="65">
        <f t="shared" si="5"/>
        <v>2495.2752397149088</v>
      </c>
      <c r="E49" s="65">
        <f t="shared" si="4"/>
        <v>20806.596067688315</v>
      </c>
      <c r="F49" s="69">
        <f t="shared" si="3"/>
        <v>18311.320827973406</v>
      </c>
      <c r="G49" s="67"/>
      <c r="H49" s="67"/>
      <c r="I49" s="67"/>
      <c r="J49" s="67"/>
    </row>
    <row r="50" spans="1:10" ht="12.75" x14ac:dyDescent="0.25">
      <c r="A50" s="70">
        <f t="shared" si="0"/>
        <v>42</v>
      </c>
      <c r="B50" s="71">
        <f t="shared" si="1"/>
        <v>2740.852373838296</v>
      </c>
      <c r="C50" s="65">
        <f t="shared" si="2"/>
        <v>216.12577455333971</v>
      </c>
      <c r="D50" s="65">
        <f t="shared" si="5"/>
        <v>2524.7265992849561</v>
      </c>
      <c r="E50" s="65">
        <f t="shared" si="4"/>
        <v>18311.320827973406</v>
      </c>
      <c r="F50" s="69">
        <f t="shared" si="3"/>
        <v>15786.594228688449</v>
      </c>
      <c r="G50" s="67"/>
      <c r="H50" s="67"/>
      <c r="I50" s="67"/>
      <c r="J50" s="67"/>
    </row>
    <row r="51" spans="1:10" ht="12.75" x14ac:dyDescent="0.25">
      <c r="A51" s="70">
        <f t="shared" si="0"/>
        <v>43</v>
      </c>
      <c r="B51" s="71">
        <f t="shared" si="1"/>
        <v>2740.8523738382969</v>
      </c>
      <c r="C51" s="65">
        <f t="shared" si="2"/>
        <v>186.32680500154734</v>
      </c>
      <c r="D51" s="65">
        <f t="shared" si="5"/>
        <v>2554.5255688367497</v>
      </c>
      <c r="E51" s="65">
        <f t="shared" si="4"/>
        <v>15786.594228688449</v>
      </c>
      <c r="F51" s="69">
        <f t="shared" si="3"/>
        <v>13232.068659851699</v>
      </c>
      <c r="G51" s="67"/>
      <c r="H51" s="67"/>
      <c r="I51" s="67"/>
      <c r="J51" s="67"/>
    </row>
    <row r="52" spans="1:10" ht="12.75" x14ac:dyDescent="0.25">
      <c r="A52" s="70">
        <f t="shared" si="0"/>
        <v>44</v>
      </c>
      <c r="B52" s="71">
        <f t="shared" si="1"/>
        <v>2740.8523738382983</v>
      </c>
      <c r="C52" s="65">
        <f t="shared" si="2"/>
        <v>156.17612267950884</v>
      </c>
      <c r="D52" s="65">
        <f t="shared" si="5"/>
        <v>2584.6762511587895</v>
      </c>
      <c r="E52" s="65">
        <f t="shared" si="4"/>
        <v>13232.068659851699</v>
      </c>
      <c r="F52" s="69">
        <f t="shared" si="3"/>
        <v>10647.392408692909</v>
      </c>
      <c r="G52" s="67"/>
      <c r="H52" s="67"/>
      <c r="I52" s="67"/>
      <c r="J52" s="67"/>
    </row>
    <row r="53" spans="1:10" ht="12.75" x14ac:dyDescent="0.25">
      <c r="A53" s="70">
        <f t="shared" si="0"/>
        <v>45</v>
      </c>
      <c r="B53" s="71">
        <f t="shared" si="1"/>
        <v>2740.8523738382955</v>
      </c>
      <c r="C53" s="65">
        <f t="shared" si="2"/>
        <v>125.6695763741247</v>
      </c>
      <c r="D53" s="65">
        <f t="shared" si="5"/>
        <v>2615.182797464171</v>
      </c>
      <c r="E53" s="65">
        <f t="shared" si="4"/>
        <v>10647.392408692909</v>
      </c>
      <c r="F53" s="69">
        <f t="shared" si="3"/>
        <v>8032.2096112287381</v>
      </c>
      <c r="G53" s="67"/>
      <c r="H53" s="67"/>
      <c r="I53" s="67"/>
      <c r="J53" s="67"/>
    </row>
    <row r="54" spans="1:10" ht="12.75" x14ac:dyDescent="0.25">
      <c r="A54" s="70">
        <f t="shared" si="0"/>
        <v>46</v>
      </c>
      <c r="B54" s="71">
        <f t="shared" si="1"/>
        <v>2740.8523738382983</v>
      </c>
      <c r="C54" s="65">
        <f t="shared" si="2"/>
        <v>94.802965876149614</v>
      </c>
      <c r="D54" s="65">
        <f t="shared" si="5"/>
        <v>2646.0494079621485</v>
      </c>
      <c r="E54" s="65">
        <f t="shared" si="4"/>
        <v>8032.2096112287381</v>
      </c>
      <c r="F54" s="69">
        <f t="shared" si="3"/>
        <v>5386.1602032665896</v>
      </c>
      <c r="G54" s="67"/>
      <c r="H54" s="67"/>
      <c r="I54" s="67"/>
      <c r="J54" s="67"/>
    </row>
    <row r="55" spans="1:10" ht="12.75" x14ac:dyDescent="0.25">
      <c r="A55" s="70">
        <f t="shared" si="0"/>
        <v>47</v>
      </c>
      <c r="B55" s="71">
        <f t="shared" si="1"/>
        <v>2740.8523738382992</v>
      </c>
      <c r="C55" s="65">
        <f t="shared" si="2"/>
        <v>63.572041401898147</v>
      </c>
      <c r="D55" s="65">
        <f t="shared" si="5"/>
        <v>2677.2803324364008</v>
      </c>
      <c r="E55" s="65">
        <f t="shared" si="4"/>
        <v>5386.1602032665896</v>
      </c>
      <c r="F55" s="69">
        <f t="shared" si="3"/>
        <v>2708.8798708301888</v>
      </c>
      <c r="G55" s="67"/>
      <c r="H55" s="67"/>
      <c r="I55" s="67"/>
      <c r="J55" s="67"/>
    </row>
    <row r="56" spans="1:10" ht="12.75" x14ac:dyDescent="0.25">
      <c r="A56" s="70">
        <f t="shared" si="0"/>
        <v>48</v>
      </c>
      <c r="B56" s="71">
        <f t="shared" si="1"/>
        <v>2740.8523738383037</v>
      </c>
      <c r="C56" s="65">
        <f t="shared" si="2"/>
        <v>31.972503008125198</v>
      </c>
      <c r="D56" s="65">
        <f t="shared" si="5"/>
        <v>2708.8798708301783</v>
      </c>
      <c r="E56" s="65">
        <f>IF(AND(A56&gt;0,A56&lt;&gt;""),IF(A56&gt;carência_sd,F55*(1+inflação)^(1/12),F55),"")</f>
        <v>2708.8798708301888</v>
      </c>
      <c r="F56" s="69">
        <f t="shared" si="3"/>
        <v>1.0459189070388675E-11</v>
      </c>
      <c r="G56" s="67"/>
      <c r="H56" s="67"/>
      <c r="I56" s="67"/>
      <c r="J56" s="67"/>
    </row>
    <row r="57" spans="1:10" ht="12.75" x14ac:dyDescent="0.25">
      <c r="A57" s="62" t="str">
        <f t="shared" ref="A57:A72" si="6">IF(A56&lt;&gt;"",IF(A56+1&lt;=prazo+carência,A56+1,""),"")</f>
        <v/>
      </c>
      <c r="B57" s="65" t="str">
        <f t="shared" ref="B57:B120" si="7">IF(A57&lt;&gt;"",IF(A57&gt;carência,(E57*((1+taxa)^(1/12)-1))/(1-(1+((1+taxa)^(1/12)-1))^(-(prazo+carência+1-A57))),0),"")</f>
        <v/>
      </c>
      <c r="C57" s="65" t="str">
        <f t="shared" ref="C57:C120" si="8">IF(A57&lt;&gt;"",IF(A57&gt;carência,((1+taxa)^(1/12)-1)*E57,0),"")</f>
        <v/>
      </c>
      <c r="D57" s="65" t="str">
        <f t="shared" si="5"/>
        <v/>
      </c>
      <c r="E57" s="65" t="str">
        <f t="shared" ref="E57:E72" si="9">IF(AND(A57&gt;0,A57&lt;&gt;""),IF(A57&gt;carência_sd,F56*(1+inflação)^(1/12),F56),"")</f>
        <v/>
      </c>
      <c r="F57" s="66" t="str">
        <f t="shared" ref="F57:F120" si="10">IF(A57&lt;&gt;"",E57-D57,"")</f>
        <v/>
      </c>
      <c r="G57" s="67"/>
      <c r="H57" s="67"/>
      <c r="I57" s="67"/>
      <c r="J57" s="67"/>
    </row>
    <row r="58" spans="1:10" ht="12.75" x14ac:dyDescent="0.25">
      <c r="A58" s="62" t="str">
        <f t="shared" si="6"/>
        <v/>
      </c>
      <c r="B58" s="65" t="str">
        <f t="shared" si="7"/>
        <v/>
      </c>
      <c r="C58" s="65" t="str">
        <f t="shared" si="8"/>
        <v/>
      </c>
      <c r="D58" s="65" t="str">
        <f t="shared" si="5"/>
        <v/>
      </c>
      <c r="E58" s="65" t="str">
        <f t="shared" si="9"/>
        <v/>
      </c>
      <c r="F58" s="66" t="str">
        <f t="shared" si="10"/>
        <v/>
      </c>
      <c r="G58" s="67"/>
      <c r="H58" s="67"/>
      <c r="I58" s="67"/>
      <c r="J58" s="67"/>
    </row>
    <row r="59" spans="1:10" ht="12.75" x14ac:dyDescent="0.25">
      <c r="A59" s="62" t="str">
        <f t="shared" si="6"/>
        <v/>
      </c>
      <c r="B59" s="65" t="str">
        <f t="shared" si="7"/>
        <v/>
      </c>
      <c r="C59" s="65" t="str">
        <f t="shared" si="8"/>
        <v/>
      </c>
      <c r="D59" s="65" t="str">
        <f t="shared" si="5"/>
        <v/>
      </c>
      <c r="E59" s="65" t="str">
        <f t="shared" si="9"/>
        <v/>
      </c>
      <c r="F59" s="66" t="str">
        <f t="shared" si="10"/>
        <v/>
      </c>
      <c r="G59" s="67"/>
      <c r="H59" s="67"/>
      <c r="I59" s="67"/>
      <c r="J59" s="67"/>
    </row>
    <row r="60" spans="1:10" ht="12.75" x14ac:dyDescent="0.25">
      <c r="A60" s="62" t="str">
        <f t="shared" si="6"/>
        <v/>
      </c>
      <c r="B60" s="65" t="str">
        <f t="shared" si="7"/>
        <v/>
      </c>
      <c r="C60" s="65" t="str">
        <f t="shared" si="8"/>
        <v/>
      </c>
      <c r="D60" s="65" t="str">
        <f t="shared" si="5"/>
        <v/>
      </c>
      <c r="E60" s="65" t="str">
        <f t="shared" si="9"/>
        <v/>
      </c>
      <c r="F60" s="66" t="str">
        <f t="shared" si="10"/>
        <v/>
      </c>
      <c r="G60" s="67"/>
      <c r="H60" s="67"/>
      <c r="I60" s="67"/>
      <c r="J60" s="67"/>
    </row>
    <row r="61" spans="1:10" ht="12.75" x14ac:dyDescent="0.25">
      <c r="A61" s="62" t="str">
        <f t="shared" si="6"/>
        <v/>
      </c>
      <c r="B61" s="65" t="str">
        <f t="shared" si="7"/>
        <v/>
      </c>
      <c r="C61" s="65" t="str">
        <f t="shared" si="8"/>
        <v/>
      </c>
      <c r="D61" s="65" t="str">
        <f t="shared" si="5"/>
        <v/>
      </c>
      <c r="E61" s="65" t="str">
        <f t="shared" si="9"/>
        <v/>
      </c>
      <c r="F61" s="66" t="str">
        <f t="shared" si="10"/>
        <v/>
      </c>
      <c r="G61" s="67"/>
      <c r="H61" s="67"/>
      <c r="I61" s="67"/>
      <c r="J61" s="67"/>
    </row>
    <row r="62" spans="1:10" ht="12.75" x14ac:dyDescent="0.25">
      <c r="A62" s="62" t="str">
        <f t="shared" si="6"/>
        <v/>
      </c>
      <c r="B62" s="65" t="str">
        <f t="shared" si="7"/>
        <v/>
      </c>
      <c r="C62" s="65" t="str">
        <f t="shared" si="8"/>
        <v/>
      </c>
      <c r="D62" s="65" t="str">
        <f t="shared" si="5"/>
        <v/>
      </c>
      <c r="E62" s="65" t="str">
        <f t="shared" si="9"/>
        <v/>
      </c>
      <c r="F62" s="66" t="str">
        <f t="shared" si="10"/>
        <v/>
      </c>
      <c r="G62" s="67"/>
      <c r="H62" s="67"/>
      <c r="I62" s="67"/>
      <c r="J62" s="67"/>
    </row>
    <row r="63" spans="1:10" ht="12.75" x14ac:dyDescent="0.25">
      <c r="A63" s="62" t="str">
        <f t="shared" si="6"/>
        <v/>
      </c>
      <c r="B63" s="65" t="str">
        <f t="shared" si="7"/>
        <v/>
      </c>
      <c r="C63" s="65" t="str">
        <f t="shared" si="8"/>
        <v/>
      </c>
      <c r="D63" s="65" t="str">
        <f t="shared" si="5"/>
        <v/>
      </c>
      <c r="E63" s="65" t="str">
        <f t="shared" si="9"/>
        <v/>
      </c>
      <c r="F63" s="66" t="str">
        <f t="shared" si="10"/>
        <v/>
      </c>
      <c r="G63" s="67"/>
      <c r="H63" s="67"/>
      <c r="I63" s="67"/>
      <c r="J63" s="67"/>
    </row>
    <row r="64" spans="1:10" ht="12.75" x14ac:dyDescent="0.25">
      <c r="A64" s="62" t="str">
        <f t="shared" si="6"/>
        <v/>
      </c>
      <c r="B64" s="65" t="str">
        <f t="shared" si="7"/>
        <v/>
      </c>
      <c r="C64" s="65" t="str">
        <f t="shared" si="8"/>
        <v/>
      </c>
      <c r="D64" s="65" t="str">
        <f t="shared" si="5"/>
        <v/>
      </c>
      <c r="E64" s="65" t="str">
        <f t="shared" si="9"/>
        <v/>
      </c>
      <c r="F64" s="66" t="str">
        <f t="shared" si="10"/>
        <v/>
      </c>
      <c r="G64" s="67"/>
      <c r="H64" s="67"/>
      <c r="I64" s="67"/>
      <c r="J64" s="67"/>
    </row>
    <row r="65" spans="1:10" ht="12.75" x14ac:dyDescent="0.25">
      <c r="A65" s="62" t="str">
        <f t="shared" si="6"/>
        <v/>
      </c>
      <c r="B65" s="65" t="str">
        <f t="shared" si="7"/>
        <v/>
      </c>
      <c r="C65" s="65" t="str">
        <f t="shared" si="8"/>
        <v/>
      </c>
      <c r="D65" s="65" t="str">
        <f t="shared" si="5"/>
        <v/>
      </c>
      <c r="E65" s="65" t="str">
        <f t="shared" si="9"/>
        <v/>
      </c>
      <c r="F65" s="66" t="str">
        <f t="shared" si="10"/>
        <v/>
      </c>
      <c r="G65" s="67"/>
      <c r="H65" s="67"/>
      <c r="I65" s="67"/>
      <c r="J65" s="67"/>
    </row>
    <row r="66" spans="1:10" ht="12.75" x14ac:dyDescent="0.25">
      <c r="A66" s="62" t="str">
        <f t="shared" si="6"/>
        <v/>
      </c>
      <c r="B66" s="65" t="str">
        <f t="shared" si="7"/>
        <v/>
      </c>
      <c r="C66" s="65" t="str">
        <f t="shared" si="8"/>
        <v/>
      </c>
      <c r="D66" s="65" t="str">
        <f t="shared" si="5"/>
        <v/>
      </c>
      <c r="E66" s="65" t="str">
        <f t="shared" si="9"/>
        <v/>
      </c>
      <c r="F66" s="66" t="str">
        <f t="shared" si="10"/>
        <v/>
      </c>
      <c r="G66" s="67"/>
      <c r="H66" s="67"/>
      <c r="I66" s="67"/>
      <c r="J66" s="67"/>
    </row>
    <row r="67" spans="1:10" ht="12.75" x14ac:dyDescent="0.25">
      <c r="A67" s="62" t="str">
        <f t="shared" si="6"/>
        <v/>
      </c>
      <c r="B67" s="65" t="str">
        <f t="shared" si="7"/>
        <v/>
      </c>
      <c r="C67" s="65" t="str">
        <f t="shared" si="8"/>
        <v/>
      </c>
      <c r="D67" s="65" t="str">
        <f t="shared" si="5"/>
        <v/>
      </c>
      <c r="E67" s="65" t="str">
        <f t="shared" si="9"/>
        <v/>
      </c>
      <c r="F67" s="66" t="str">
        <f t="shared" si="10"/>
        <v/>
      </c>
      <c r="G67" s="67"/>
      <c r="H67" s="67"/>
      <c r="I67" s="67"/>
      <c r="J67" s="67"/>
    </row>
    <row r="68" spans="1:10" ht="12.75" x14ac:dyDescent="0.25">
      <c r="A68" s="62" t="str">
        <f t="shared" si="6"/>
        <v/>
      </c>
      <c r="B68" s="65" t="str">
        <f t="shared" si="7"/>
        <v/>
      </c>
      <c r="C68" s="65" t="str">
        <f t="shared" si="8"/>
        <v/>
      </c>
      <c r="D68" s="65" t="str">
        <f t="shared" si="5"/>
        <v/>
      </c>
      <c r="E68" s="65" t="str">
        <f t="shared" si="9"/>
        <v/>
      </c>
      <c r="F68" s="66" t="str">
        <f t="shared" si="10"/>
        <v/>
      </c>
      <c r="G68" s="67"/>
      <c r="H68" s="67"/>
      <c r="I68" s="67"/>
      <c r="J68" s="67"/>
    </row>
    <row r="69" spans="1:10" ht="12.75" x14ac:dyDescent="0.25">
      <c r="A69" s="62" t="str">
        <f t="shared" si="6"/>
        <v/>
      </c>
      <c r="B69" s="65" t="str">
        <f t="shared" si="7"/>
        <v/>
      </c>
      <c r="C69" s="65" t="str">
        <f t="shared" si="8"/>
        <v/>
      </c>
      <c r="D69" s="65" t="str">
        <f t="shared" si="5"/>
        <v/>
      </c>
      <c r="E69" s="65" t="str">
        <f t="shared" si="9"/>
        <v/>
      </c>
      <c r="F69" s="66" t="str">
        <f t="shared" si="10"/>
        <v/>
      </c>
      <c r="G69" s="67"/>
      <c r="H69" s="67"/>
      <c r="I69" s="67"/>
      <c r="J69" s="67"/>
    </row>
    <row r="70" spans="1:10" ht="12.75" x14ac:dyDescent="0.25">
      <c r="A70" s="62" t="str">
        <f t="shared" si="6"/>
        <v/>
      </c>
      <c r="B70" s="65" t="str">
        <f t="shared" si="7"/>
        <v/>
      </c>
      <c r="C70" s="65" t="str">
        <f t="shared" si="8"/>
        <v/>
      </c>
      <c r="D70" s="65" t="str">
        <f t="shared" si="5"/>
        <v/>
      </c>
      <c r="E70" s="65" t="str">
        <f t="shared" si="9"/>
        <v/>
      </c>
      <c r="F70" s="66" t="str">
        <f t="shared" si="10"/>
        <v/>
      </c>
      <c r="G70" s="67"/>
      <c r="H70" s="67"/>
      <c r="I70" s="67"/>
      <c r="J70" s="67"/>
    </row>
    <row r="71" spans="1:10" ht="12.75" x14ac:dyDescent="0.25">
      <c r="A71" s="62" t="str">
        <f t="shared" si="6"/>
        <v/>
      </c>
      <c r="B71" s="65" t="str">
        <f t="shared" si="7"/>
        <v/>
      </c>
      <c r="C71" s="65" t="str">
        <f t="shared" si="8"/>
        <v/>
      </c>
      <c r="D71" s="65" t="str">
        <f t="shared" si="5"/>
        <v/>
      </c>
      <c r="E71" s="65" t="str">
        <f t="shared" si="9"/>
        <v/>
      </c>
      <c r="F71" s="66" t="str">
        <f t="shared" si="10"/>
        <v/>
      </c>
      <c r="G71" s="67"/>
      <c r="H71" s="67"/>
      <c r="I71" s="67"/>
      <c r="J71" s="67"/>
    </row>
    <row r="72" spans="1:10" ht="12.75" x14ac:dyDescent="0.25">
      <c r="A72" s="62" t="str">
        <f t="shared" si="6"/>
        <v/>
      </c>
      <c r="B72" s="65" t="str">
        <f t="shared" si="7"/>
        <v/>
      </c>
      <c r="C72" s="65" t="str">
        <f t="shared" si="8"/>
        <v/>
      </c>
      <c r="D72" s="65" t="str">
        <f t="shared" si="5"/>
        <v/>
      </c>
      <c r="E72" s="65" t="str">
        <f t="shared" si="9"/>
        <v/>
      </c>
      <c r="F72" s="66" t="str">
        <f t="shared" si="10"/>
        <v/>
      </c>
      <c r="G72" s="67"/>
      <c r="H72" s="67"/>
      <c r="I72" s="67"/>
      <c r="J72" s="67"/>
    </row>
    <row r="73" spans="1:10" ht="12.75" x14ac:dyDescent="0.25">
      <c r="A73" s="62" t="str">
        <f t="shared" ref="A73:A136" si="11">IF(A72&lt;&gt;"",IF(A72+1&lt;=prazo+carência,A72+1,""),"")</f>
        <v/>
      </c>
      <c r="B73" s="65" t="str">
        <f t="shared" si="7"/>
        <v/>
      </c>
      <c r="C73" s="65" t="str">
        <f t="shared" si="8"/>
        <v/>
      </c>
      <c r="D73" s="65" t="str">
        <f t="shared" si="5"/>
        <v/>
      </c>
      <c r="E73" s="65" t="str">
        <f t="shared" ref="E73:E136" si="12">IF(AND(A73&gt;0,A73&lt;&gt;""),IF(A73&gt;carência_sd,F72*(1+inflação)^(1/12),F72),"")</f>
        <v/>
      </c>
      <c r="F73" s="66" t="str">
        <f t="shared" si="10"/>
        <v/>
      </c>
      <c r="G73" s="67"/>
      <c r="H73" s="67"/>
      <c r="I73" s="67"/>
      <c r="J73" s="67"/>
    </row>
    <row r="74" spans="1:10" ht="12.75" x14ac:dyDescent="0.25">
      <c r="A74" s="62" t="str">
        <f t="shared" si="11"/>
        <v/>
      </c>
      <c r="B74" s="65" t="str">
        <f t="shared" si="7"/>
        <v/>
      </c>
      <c r="C74" s="65" t="str">
        <f t="shared" si="8"/>
        <v/>
      </c>
      <c r="D74" s="65" t="str">
        <f t="shared" ref="D74:D137" si="13">IF(A74&lt;&gt;"",B74-C74,"")</f>
        <v/>
      </c>
      <c r="E74" s="65" t="str">
        <f t="shared" si="12"/>
        <v/>
      </c>
      <c r="F74" s="66" t="str">
        <f t="shared" si="10"/>
        <v/>
      </c>
      <c r="G74" s="67"/>
      <c r="H74" s="67"/>
      <c r="I74" s="67"/>
      <c r="J74" s="67"/>
    </row>
    <row r="75" spans="1:10" ht="12.75" x14ac:dyDescent="0.25">
      <c r="A75" s="62" t="str">
        <f t="shared" si="11"/>
        <v/>
      </c>
      <c r="B75" s="65" t="str">
        <f t="shared" si="7"/>
        <v/>
      </c>
      <c r="C75" s="65" t="str">
        <f t="shared" si="8"/>
        <v/>
      </c>
      <c r="D75" s="65" t="str">
        <f>IF(A75&lt;&gt;"",B75-C75,"")</f>
        <v/>
      </c>
      <c r="E75" s="65" t="str">
        <f t="shared" si="12"/>
        <v/>
      </c>
      <c r="F75" s="66" t="str">
        <f t="shared" si="10"/>
        <v/>
      </c>
      <c r="G75" s="67"/>
      <c r="H75" s="67"/>
      <c r="I75" s="67"/>
      <c r="J75" s="67"/>
    </row>
    <row r="76" spans="1:10" ht="12.75" x14ac:dyDescent="0.25">
      <c r="A76" s="62" t="str">
        <f t="shared" si="11"/>
        <v/>
      </c>
      <c r="B76" s="65" t="str">
        <f t="shared" si="7"/>
        <v/>
      </c>
      <c r="C76" s="65" t="str">
        <f t="shared" si="8"/>
        <v/>
      </c>
      <c r="D76" s="65" t="str">
        <f t="shared" si="13"/>
        <v/>
      </c>
      <c r="E76" s="65" t="str">
        <f t="shared" si="12"/>
        <v/>
      </c>
      <c r="F76" s="66" t="str">
        <f t="shared" si="10"/>
        <v/>
      </c>
      <c r="G76" s="67"/>
      <c r="H76" s="67"/>
      <c r="I76" s="67"/>
      <c r="J76" s="67"/>
    </row>
    <row r="77" spans="1:10" ht="12.75" x14ac:dyDescent="0.25">
      <c r="A77" s="62" t="str">
        <f t="shared" si="11"/>
        <v/>
      </c>
      <c r="B77" s="65" t="str">
        <f t="shared" si="7"/>
        <v/>
      </c>
      <c r="C77" s="65" t="str">
        <f t="shared" si="8"/>
        <v/>
      </c>
      <c r="D77" s="65" t="str">
        <f t="shared" si="13"/>
        <v/>
      </c>
      <c r="E77" s="65" t="str">
        <f t="shared" si="12"/>
        <v/>
      </c>
      <c r="F77" s="66" t="str">
        <f t="shared" si="10"/>
        <v/>
      </c>
      <c r="G77" s="67"/>
      <c r="H77" s="67"/>
      <c r="I77" s="67"/>
      <c r="J77" s="67"/>
    </row>
    <row r="78" spans="1:10" ht="12.75" x14ac:dyDescent="0.25">
      <c r="A78" s="62" t="str">
        <f t="shared" si="11"/>
        <v/>
      </c>
      <c r="B78" s="65" t="str">
        <f t="shared" si="7"/>
        <v/>
      </c>
      <c r="C78" s="65" t="str">
        <f t="shared" si="8"/>
        <v/>
      </c>
      <c r="D78" s="65" t="str">
        <f t="shared" si="13"/>
        <v/>
      </c>
      <c r="E78" s="65" t="str">
        <f t="shared" si="12"/>
        <v/>
      </c>
      <c r="F78" s="66" t="str">
        <f t="shared" si="10"/>
        <v/>
      </c>
      <c r="G78" s="67"/>
      <c r="H78" s="67"/>
      <c r="I78" s="67"/>
      <c r="J78" s="67"/>
    </row>
    <row r="79" spans="1:10" ht="12.75" x14ac:dyDescent="0.25">
      <c r="A79" s="62" t="str">
        <f t="shared" si="11"/>
        <v/>
      </c>
      <c r="B79" s="65" t="str">
        <f t="shared" si="7"/>
        <v/>
      </c>
      <c r="C79" s="65" t="str">
        <f t="shared" si="8"/>
        <v/>
      </c>
      <c r="D79" s="65" t="str">
        <f t="shared" si="13"/>
        <v/>
      </c>
      <c r="E79" s="65" t="str">
        <f t="shared" si="12"/>
        <v/>
      </c>
      <c r="F79" s="66" t="str">
        <f t="shared" si="10"/>
        <v/>
      </c>
      <c r="G79" s="67"/>
      <c r="H79" s="67"/>
      <c r="I79" s="67"/>
      <c r="J79" s="67"/>
    </row>
    <row r="80" spans="1:10" ht="12.75" x14ac:dyDescent="0.25">
      <c r="A80" s="62" t="str">
        <f t="shared" si="11"/>
        <v/>
      </c>
      <c r="B80" s="65" t="str">
        <f t="shared" si="7"/>
        <v/>
      </c>
      <c r="C80" s="65" t="str">
        <f t="shared" si="8"/>
        <v/>
      </c>
      <c r="D80" s="65" t="str">
        <f t="shared" si="13"/>
        <v/>
      </c>
      <c r="E80" s="65" t="str">
        <f t="shared" si="12"/>
        <v/>
      </c>
      <c r="F80" s="66" t="str">
        <f t="shared" si="10"/>
        <v/>
      </c>
      <c r="G80" s="67"/>
      <c r="H80" s="67"/>
      <c r="I80" s="67"/>
      <c r="J80" s="67"/>
    </row>
    <row r="81" spans="1:10" ht="12.75" x14ac:dyDescent="0.25">
      <c r="A81" s="62" t="str">
        <f t="shared" si="11"/>
        <v/>
      </c>
      <c r="B81" s="65" t="str">
        <f t="shared" si="7"/>
        <v/>
      </c>
      <c r="C81" s="65" t="str">
        <f t="shared" si="8"/>
        <v/>
      </c>
      <c r="D81" s="65" t="str">
        <f t="shared" si="13"/>
        <v/>
      </c>
      <c r="E81" s="65" t="str">
        <f t="shared" si="12"/>
        <v/>
      </c>
      <c r="F81" s="66" t="str">
        <f t="shared" si="10"/>
        <v/>
      </c>
      <c r="G81" s="67"/>
      <c r="H81" s="67"/>
      <c r="I81" s="67"/>
      <c r="J81" s="67"/>
    </row>
    <row r="82" spans="1:10" ht="12.75" x14ac:dyDescent="0.25">
      <c r="A82" s="62" t="str">
        <f t="shared" si="11"/>
        <v/>
      </c>
      <c r="B82" s="65" t="str">
        <f t="shared" si="7"/>
        <v/>
      </c>
      <c r="C82" s="65" t="str">
        <f t="shared" si="8"/>
        <v/>
      </c>
      <c r="D82" s="65" t="str">
        <f t="shared" si="13"/>
        <v/>
      </c>
      <c r="E82" s="65" t="str">
        <f t="shared" si="12"/>
        <v/>
      </c>
      <c r="F82" s="66" t="str">
        <f t="shared" si="10"/>
        <v/>
      </c>
      <c r="G82" s="67"/>
      <c r="H82" s="67"/>
      <c r="I82" s="67"/>
      <c r="J82" s="67"/>
    </row>
    <row r="83" spans="1:10" ht="12.75" x14ac:dyDescent="0.25">
      <c r="A83" s="62" t="str">
        <f t="shared" si="11"/>
        <v/>
      </c>
      <c r="B83" s="65" t="str">
        <f t="shared" si="7"/>
        <v/>
      </c>
      <c r="C83" s="65" t="str">
        <f t="shared" si="8"/>
        <v/>
      </c>
      <c r="D83" s="65" t="str">
        <f t="shared" si="13"/>
        <v/>
      </c>
      <c r="E83" s="65" t="str">
        <f t="shared" si="12"/>
        <v/>
      </c>
      <c r="F83" s="66" t="str">
        <f t="shared" si="10"/>
        <v/>
      </c>
      <c r="G83" s="67"/>
      <c r="H83" s="67"/>
      <c r="I83" s="67"/>
      <c r="J83" s="67"/>
    </row>
    <row r="84" spans="1:10" ht="12.75" x14ac:dyDescent="0.25">
      <c r="A84" s="62" t="str">
        <f t="shared" si="11"/>
        <v/>
      </c>
      <c r="B84" s="65" t="str">
        <f t="shared" si="7"/>
        <v/>
      </c>
      <c r="C84" s="65" t="str">
        <f t="shared" si="8"/>
        <v/>
      </c>
      <c r="D84" s="65" t="str">
        <f t="shared" si="13"/>
        <v/>
      </c>
      <c r="E84" s="65" t="str">
        <f t="shared" si="12"/>
        <v/>
      </c>
      <c r="F84" s="66" t="str">
        <f t="shared" si="10"/>
        <v/>
      </c>
      <c r="G84" s="67"/>
      <c r="H84" s="67"/>
      <c r="I84" s="67"/>
      <c r="J84" s="67"/>
    </row>
    <row r="85" spans="1:10" ht="12.75" x14ac:dyDescent="0.25">
      <c r="A85" s="62" t="str">
        <f t="shared" si="11"/>
        <v/>
      </c>
      <c r="B85" s="65" t="str">
        <f t="shared" si="7"/>
        <v/>
      </c>
      <c r="C85" s="65" t="str">
        <f t="shared" si="8"/>
        <v/>
      </c>
      <c r="D85" s="65" t="str">
        <f t="shared" si="13"/>
        <v/>
      </c>
      <c r="E85" s="65" t="str">
        <f t="shared" si="12"/>
        <v/>
      </c>
      <c r="F85" s="66" t="str">
        <f t="shared" si="10"/>
        <v/>
      </c>
      <c r="G85" s="67"/>
      <c r="H85" s="67"/>
      <c r="I85" s="67"/>
      <c r="J85" s="67"/>
    </row>
    <row r="86" spans="1:10" ht="12.75" x14ac:dyDescent="0.25">
      <c r="A86" s="62" t="str">
        <f t="shared" si="11"/>
        <v/>
      </c>
      <c r="B86" s="65" t="str">
        <f t="shared" si="7"/>
        <v/>
      </c>
      <c r="C86" s="65" t="str">
        <f t="shared" si="8"/>
        <v/>
      </c>
      <c r="D86" s="65" t="str">
        <f t="shared" si="13"/>
        <v/>
      </c>
      <c r="E86" s="65" t="str">
        <f t="shared" si="12"/>
        <v/>
      </c>
      <c r="F86" s="66" t="str">
        <f t="shared" si="10"/>
        <v/>
      </c>
      <c r="G86" s="67"/>
      <c r="H86" s="67"/>
      <c r="I86" s="67"/>
      <c r="J86" s="67"/>
    </row>
    <row r="87" spans="1:10" ht="12.75" x14ac:dyDescent="0.25">
      <c r="A87" s="62" t="str">
        <f t="shared" si="11"/>
        <v/>
      </c>
      <c r="B87" s="65" t="str">
        <f t="shared" si="7"/>
        <v/>
      </c>
      <c r="C87" s="65" t="str">
        <f t="shared" si="8"/>
        <v/>
      </c>
      <c r="D87" s="65" t="str">
        <f t="shared" si="13"/>
        <v/>
      </c>
      <c r="E87" s="65" t="str">
        <f t="shared" si="12"/>
        <v/>
      </c>
      <c r="F87" s="66" t="str">
        <f t="shared" si="10"/>
        <v/>
      </c>
      <c r="G87" s="67"/>
      <c r="H87" s="67"/>
      <c r="I87" s="67"/>
      <c r="J87" s="67"/>
    </row>
    <row r="88" spans="1:10" ht="12.75" x14ac:dyDescent="0.25">
      <c r="A88" s="62" t="str">
        <f t="shared" si="11"/>
        <v/>
      </c>
      <c r="B88" s="65" t="str">
        <f t="shared" si="7"/>
        <v/>
      </c>
      <c r="C88" s="65" t="str">
        <f t="shared" si="8"/>
        <v/>
      </c>
      <c r="D88" s="65" t="str">
        <f t="shared" si="13"/>
        <v/>
      </c>
      <c r="E88" s="65" t="str">
        <f t="shared" si="12"/>
        <v/>
      </c>
      <c r="F88" s="66" t="str">
        <f t="shared" si="10"/>
        <v/>
      </c>
      <c r="G88" s="67"/>
      <c r="H88" s="67"/>
      <c r="I88" s="67"/>
      <c r="J88" s="67"/>
    </row>
    <row r="89" spans="1:10" ht="12.75" x14ac:dyDescent="0.25">
      <c r="A89" s="62" t="str">
        <f t="shared" si="11"/>
        <v/>
      </c>
      <c r="B89" s="65" t="str">
        <f t="shared" si="7"/>
        <v/>
      </c>
      <c r="C89" s="65" t="str">
        <f t="shared" si="8"/>
        <v/>
      </c>
      <c r="D89" s="65" t="str">
        <f t="shared" si="13"/>
        <v/>
      </c>
      <c r="E89" s="65" t="str">
        <f t="shared" si="12"/>
        <v/>
      </c>
      <c r="F89" s="66" t="str">
        <f t="shared" si="10"/>
        <v/>
      </c>
      <c r="G89" s="67"/>
      <c r="H89" s="67"/>
      <c r="I89" s="67"/>
      <c r="J89" s="67"/>
    </row>
    <row r="90" spans="1:10" ht="12.75" x14ac:dyDescent="0.25">
      <c r="A90" s="62" t="str">
        <f t="shared" si="11"/>
        <v/>
      </c>
      <c r="B90" s="65" t="str">
        <f t="shared" si="7"/>
        <v/>
      </c>
      <c r="C90" s="65" t="str">
        <f t="shared" si="8"/>
        <v/>
      </c>
      <c r="D90" s="65" t="str">
        <f t="shared" si="13"/>
        <v/>
      </c>
      <c r="E90" s="65" t="str">
        <f t="shared" si="12"/>
        <v/>
      </c>
      <c r="F90" s="66" t="str">
        <f t="shared" si="10"/>
        <v/>
      </c>
      <c r="G90" s="67"/>
      <c r="H90" s="67"/>
      <c r="I90" s="67"/>
      <c r="J90" s="67"/>
    </row>
    <row r="91" spans="1:10" ht="12.75" x14ac:dyDescent="0.25">
      <c r="A91" s="62" t="str">
        <f t="shared" si="11"/>
        <v/>
      </c>
      <c r="B91" s="65" t="str">
        <f t="shared" si="7"/>
        <v/>
      </c>
      <c r="C91" s="65" t="str">
        <f t="shared" si="8"/>
        <v/>
      </c>
      <c r="D91" s="65" t="str">
        <f t="shared" si="13"/>
        <v/>
      </c>
      <c r="E91" s="65" t="str">
        <f t="shared" si="12"/>
        <v/>
      </c>
      <c r="F91" s="66" t="str">
        <f t="shared" si="10"/>
        <v/>
      </c>
      <c r="G91" s="67"/>
      <c r="H91" s="67"/>
      <c r="I91" s="67"/>
      <c r="J91" s="67"/>
    </row>
    <row r="92" spans="1:10" ht="12.75" x14ac:dyDescent="0.25">
      <c r="A92" s="62" t="str">
        <f t="shared" si="11"/>
        <v/>
      </c>
      <c r="B92" s="65" t="str">
        <f t="shared" si="7"/>
        <v/>
      </c>
      <c r="C92" s="65" t="str">
        <f t="shared" si="8"/>
        <v/>
      </c>
      <c r="D92" s="65" t="str">
        <f t="shared" si="13"/>
        <v/>
      </c>
      <c r="E92" s="65" t="str">
        <f t="shared" si="12"/>
        <v/>
      </c>
      <c r="F92" s="66" t="str">
        <f t="shared" si="10"/>
        <v/>
      </c>
      <c r="G92" s="67"/>
      <c r="H92" s="67"/>
      <c r="I92" s="67"/>
      <c r="J92" s="67"/>
    </row>
    <row r="93" spans="1:10" ht="12.75" x14ac:dyDescent="0.25">
      <c r="A93" s="62" t="str">
        <f t="shared" si="11"/>
        <v/>
      </c>
      <c r="B93" s="65" t="str">
        <f t="shared" si="7"/>
        <v/>
      </c>
      <c r="C93" s="65" t="str">
        <f t="shared" si="8"/>
        <v/>
      </c>
      <c r="D93" s="65" t="str">
        <f t="shared" si="13"/>
        <v/>
      </c>
      <c r="E93" s="65" t="str">
        <f t="shared" si="12"/>
        <v/>
      </c>
      <c r="F93" s="66" t="str">
        <f t="shared" si="10"/>
        <v/>
      </c>
      <c r="G93" s="67"/>
      <c r="H93" s="67"/>
      <c r="I93" s="67"/>
      <c r="J93" s="67"/>
    </row>
    <row r="94" spans="1:10" ht="12.75" x14ac:dyDescent="0.25">
      <c r="A94" s="62" t="str">
        <f t="shared" si="11"/>
        <v/>
      </c>
      <c r="B94" s="65" t="str">
        <f t="shared" si="7"/>
        <v/>
      </c>
      <c r="C94" s="65" t="str">
        <f t="shared" si="8"/>
        <v/>
      </c>
      <c r="D94" s="65" t="str">
        <f t="shared" si="13"/>
        <v/>
      </c>
      <c r="E94" s="65" t="str">
        <f t="shared" si="12"/>
        <v/>
      </c>
      <c r="F94" s="66" t="str">
        <f t="shared" si="10"/>
        <v/>
      </c>
      <c r="G94" s="67"/>
      <c r="H94" s="67"/>
      <c r="I94" s="67"/>
      <c r="J94" s="67"/>
    </row>
    <row r="95" spans="1:10" ht="12.75" x14ac:dyDescent="0.25">
      <c r="A95" s="62" t="str">
        <f t="shared" si="11"/>
        <v/>
      </c>
      <c r="B95" s="65" t="str">
        <f t="shared" si="7"/>
        <v/>
      </c>
      <c r="C95" s="65" t="str">
        <f t="shared" si="8"/>
        <v/>
      </c>
      <c r="D95" s="65" t="str">
        <f t="shared" si="13"/>
        <v/>
      </c>
      <c r="E95" s="65" t="str">
        <f t="shared" si="12"/>
        <v/>
      </c>
      <c r="F95" s="66" t="str">
        <f t="shared" si="10"/>
        <v/>
      </c>
      <c r="G95" s="67"/>
      <c r="H95" s="67"/>
      <c r="I95" s="67"/>
      <c r="J95" s="67"/>
    </row>
    <row r="96" spans="1:10" ht="12.75" x14ac:dyDescent="0.25">
      <c r="A96" s="62" t="str">
        <f t="shared" si="11"/>
        <v/>
      </c>
      <c r="B96" s="65" t="str">
        <f t="shared" si="7"/>
        <v/>
      </c>
      <c r="C96" s="65" t="str">
        <f t="shared" si="8"/>
        <v/>
      </c>
      <c r="D96" s="65" t="str">
        <f t="shared" si="13"/>
        <v/>
      </c>
      <c r="E96" s="65" t="str">
        <f t="shared" si="12"/>
        <v/>
      </c>
      <c r="F96" s="66" t="str">
        <f t="shared" si="10"/>
        <v/>
      </c>
      <c r="G96" s="67"/>
      <c r="H96" s="67"/>
      <c r="I96" s="67"/>
      <c r="J96" s="67"/>
    </row>
    <row r="97" spans="1:10" ht="12.75" x14ac:dyDescent="0.25">
      <c r="A97" s="62" t="str">
        <f t="shared" si="11"/>
        <v/>
      </c>
      <c r="B97" s="65" t="str">
        <f t="shared" si="7"/>
        <v/>
      </c>
      <c r="C97" s="65" t="str">
        <f t="shared" si="8"/>
        <v/>
      </c>
      <c r="D97" s="65" t="str">
        <f t="shared" si="13"/>
        <v/>
      </c>
      <c r="E97" s="65" t="str">
        <f t="shared" si="12"/>
        <v/>
      </c>
      <c r="F97" s="66" t="str">
        <f t="shared" si="10"/>
        <v/>
      </c>
      <c r="G97" s="67"/>
      <c r="H97" s="67"/>
      <c r="I97" s="67"/>
      <c r="J97" s="67"/>
    </row>
    <row r="98" spans="1:10" ht="12.75" x14ac:dyDescent="0.25">
      <c r="A98" s="62" t="str">
        <f t="shared" si="11"/>
        <v/>
      </c>
      <c r="B98" s="65" t="str">
        <f t="shared" si="7"/>
        <v/>
      </c>
      <c r="C98" s="65" t="str">
        <f t="shared" si="8"/>
        <v/>
      </c>
      <c r="D98" s="65" t="str">
        <f t="shared" si="13"/>
        <v/>
      </c>
      <c r="E98" s="65" t="str">
        <f t="shared" si="12"/>
        <v/>
      </c>
      <c r="F98" s="66" t="str">
        <f t="shared" si="10"/>
        <v/>
      </c>
      <c r="G98" s="67"/>
      <c r="H98" s="67"/>
      <c r="I98" s="67"/>
      <c r="J98" s="67"/>
    </row>
    <row r="99" spans="1:10" ht="12.75" x14ac:dyDescent="0.25">
      <c r="A99" s="62" t="str">
        <f t="shared" si="11"/>
        <v/>
      </c>
      <c r="B99" s="65" t="str">
        <f t="shared" si="7"/>
        <v/>
      </c>
      <c r="C99" s="65" t="str">
        <f t="shared" si="8"/>
        <v/>
      </c>
      <c r="D99" s="65" t="str">
        <f t="shared" si="13"/>
        <v/>
      </c>
      <c r="E99" s="65" t="str">
        <f t="shared" si="12"/>
        <v/>
      </c>
      <c r="F99" s="66" t="str">
        <f t="shared" si="10"/>
        <v/>
      </c>
      <c r="G99" s="67"/>
      <c r="H99" s="67"/>
      <c r="I99" s="67"/>
      <c r="J99" s="67"/>
    </row>
    <row r="100" spans="1:10" ht="12.75" x14ac:dyDescent="0.25">
      <c r="A100" s="62" t="str">
        <f t="shared" si="11"/>
        <v/>
      </c>
      <c r="B100" s="65" t="str">
        <f t="shared" si="7"/>
        <v/>
      </c>
      <c r="C100" s="65" t="str">
        <f t="shared" si="8"/>
        <v/>
      </c>
      <c r="D100" s="65" t="str">
        <f t="shared" si="13"/>
        <v/>
      </c>
      <c r="E100" s="65" t="str">
        <f t="shared" si="12"/>
        <v/>
      </c>
      <c r="F100" s="66" t="str">
        <f t="shared" si="10"/>
        <v/>
      </c>
      <c r="G100" s="67"/>
      <c r="H100" s="67"/>
      <c r="I100" s="67"/>
      <c r="J100" s="67"/>
    </row>
    <row r="101" spans="1:10" ht="12.75" x14ac:dyDescent="0.25">
      <c r="A101" s="62" t="str">
        <f t="shared" si="11"/>
        <v/>
      </c>
      <c r="B101" s="65" t="str">
        <f t="shared" si="7"/>
        <v/>
      </c>
      <c r="C101" s="65" t="str">
        <f t="shared" si="8"/>
        <v/>
      </c>
      <c r="D101" s="65" t="str">
        <f t="shared" si="13"/>
        <v/>
      </c>
      <c r="E101" s="65" t="str">
        <f t="shared" si="12"/>
        <v/>
      </c>
      <c r="F101" s="66" t="str">
        <f t="shared" si="10"/>
        <v/>
      </c>
      <c r="G101" s="67"/>
      <c r="H101" s="67"/>
      <c r="I101" s="67"/>
      <c r="J101" s="67"/>
    </row>
    <row r="102" spans="1:10" ht="12.75" x14ac:dyDescent="0.25">
      <c r="A102" s="62" t="str">
        <f t="shared" si="11"/>
        <v/>
      </c>
      <c r="B102" s="65" t="str">
        <f t="shared" si="7"/>
        <v/>
      </c>
      <c r="C102" s="65" t="str">
        <f t="shared" si="8"/>
        <v/>
      </c>
      <c r="D102" s="65" t="str">
        <f t="shared" si="13"/>
        <v/>
      </c>
      <c r="E102" s="65" t="str">
        <f t="shared" si="12"/>
        <v/>
      </c>
      <c r="F102" s="66" t="str">
        <f t="shared" si="10"/>
        <v/>
      </c>
      <c r="G102" s="67"/>
      <c r="H102" s="67"/>
      <c r="I102" s="67"/>
      <c r="J102" s="67"/>
    </row>
    <row r="103" spans="1:10" ht="12.75" x14ac:dyDescent="0.25">
      <c r="A103" s="62" t="str">
        <f t="shared" si="11"/>
        <v/>
      </c>
      <c r="B103" s="65" t="str">
        <f t="shared" si="7"/>
        <v/>
      </c>
      <c r="C103" s="65" t="str">
        <f t="shared" si="8"/>
        <v/>
      </c>
      <c r="D103" s="65" t="str">
        <f t="shared" si="13"/>
        <v/>
      </c>
      <c r="E103" s="65" t="str">
        <f t="shared" si="12"/>
        <v/>
      </c>
      <c r="F103" s="66" t="str">
        <f t="shared" si="10"/>
        <v/>
      </c>
      <c r="G103" s="67"/>
      <c r="H103" s="67"/>
      <c r="I103" s="67"/>
      <c r="J103" s="67"/>
    </row>
    <row r="104" spans="1:10" ht="12.75" x14ac:dyDescent="0.25">
      <c r="A104" s="62" t="str">
        <f t="shared" si="11"/>
        <v/>
      </c>
      <c r="B104" s="65" t="str">
        <f t="shared" si="7"/>
        <v/>
      </c>
      <c r="C104" s="65" t="str">
        <f t="shared" si="8"/>
        <v/>
      </c>
      <c r="D104" s="65" t="str">
        <f t="shared" si="13"/>
        <v/>
      </c>
      <c r="E104" s="65" t="str">
        <f t="shared" si="12"/>
        <v/>
      </c>
      <c r="F104" s="66" t="str">
        <f t="shared" si="10"/>
        <v/>
      </c>
      <c r="G104" s="67"/>
      <c r="H104" s="67"/>
      <c r="I104" s="67"/>
      <c r="J104" s="67"/>
    </row>
    <row r="105" spans="1:10" ht="12.75" x14ac:dyDescent="0.25">
      <c r="A105" s="62" t="str">
        <f t="shared" si="11"/>
        <v/>
      </c>
      <c r="B105" s="65" t="str">
        <f t="shared" si="7"/>
        <v/>
      </c>
      <c r="C105" s="65" t="str">
        <f t="shared" si="8"/>
        <v/>
      </c>
      <c r="D105" s="65" t="str">
        <f t="shared" si="13"/>
        <v/>
      </c>
      <c r="E105" s="65" t="str">
        <f t="shared" si="12"/>
        <v/>
      </c>
      <c r="F105" s="66" t="str">
        <f t="shared" si="10"/>
        <v/>
      </c>
      <c r="G105" s="67"/>
      <c r="H105" s="67"/>
      <c r="I105" s="67"/>
      <c r="J105" s="67"/>
    </row>
    <row r="106" spans="1:10" ht="12.75" x14ac:dyDescent="0.25">
      <c r="A106" s="62" t="str">
        <f t="shared" si="11"/>
        <v/>
      </c>
      <c r="B106" s="65" t="str">
        <f t="shared" si="7"/>
        <v/>
      </c>
      <c r="C106" s="65" t="str">
        <f t="shared" si="8"/>
        <v/>
      </c>
      <c r="D106" s="65" t="str">
        <f t="shared" si="13"/>
        <v/>
      </c>
      <c r="E106" s="65" t="str">
        <f t="shared" si="12"/>
        <v/>
      </c>
      <c r="F106" s="66" t="str">
        <f t="shared" si="10"/>
        <v/>
      </c>
      <c r="G106" s="67"/>
      <c r="H106" s="67"/>
      <c r="I106" s="67"/>
      <c r="J106" s="67"/>
    </row>
    <row r="107" spans="1:10" ht="12.75" x14ac:dyDescent="0.25">
      <c r="A107" s="62" t="str">
        <f t="shared" si="11"/>
        <v/>
      </c>
      <c r="B107" s="65" t="str">
        <f t="shared" si="7"/>
        <v/>
      </c>
      <c r="C107" s="65" t="str">
        <f t="shared" si="8"/>
        <v/>
      </c>
      <c r="D107" s="65" t="str">
        <f t="shared" si="13"/>
        <v/>
      </c>
      <c r="E107" s="65" t="str">
        <f t="shared" si="12"/>
        <v/>
      </c>
      <c r="F107" s="66" t="str">
        <f t="shared" si="10"/>
        <v/>
      </c>
      <c r="G107" s="67"/>
      <c r="H107" s="67"/>
      <c r="I107" s="67"/>
      <c r="J107" s="67"/>
    </row>
    <row r="108" spans="1:10" ht="12.75" x14ac:dyDescent="0.25">
      <c r="A108" s="62" t="str">
        <f t="shared" si="11"/>
        <v/>
      </c>
      <c r="B108" s="65" t="str">
        <f t="shared" si="7"/>
        <v/>
      </c>
      <c r="C108" s="65" t="str">
        <f t="shared" si="8"/>
        <v/>
      </c>
      <c r="D108" s="65" t="str">
        <f t="shared" si="13"/>
        <v/>
      </c>
      <c r="E108" s="65" t="str">
        <f t="shared" si="12"/>
        <v/>
      </c>
      <c r="F108" s="66" t="str">
        <f t="shared" si="10"/>
        <v/>
      </c>
      <c r="G108" s="67"/>
      <c r="H108" s="67"/>
      <c r="I108" s="67"/>
      <c r="J108" s="67"/>
    </row>
    <row r="109" spans="1:10" ht="12.75" x14ac:dyDescent="0.25">
      <c r="A109" s="62" t="str">
        <f t="shared" si="11"/>
        <v/>
      </c>
      <c r="B109" s="65" t="str">
        <f t="shared" si="7"/>
        <v/>
      </c>
      <c r="C109" s="65" t="str">
        <f t="shared" si="8"/>
        <v/>
      </c>
      <c r="D109" s="65" t="str">
        <f t="shared" si="13"/>
        <v/>
      </c>
      <c r="E109" s="65" t="str">
        <f t="shared" si="12"/>
        <v/>
      </c>
      <c r="F109" s="66" t="str">
        <f t="shared" si="10"/>
        <v/>
      </c>
      <c r="G109" s="67"/>
      <c r="H109" s="67"/>
      <c r="I109" s="67"/>
      <c r="J109" s="67"/>
    </row>
    <row r="110" spans="1:10" ht="12.75" x14ac:dyDescent="0.25">
      <c r="A110" s="62" t="str">
        <f t="shared" si="11"/>
        <v/>
      </c>
      <c r="B110" s="65" t="str">
        <f t="shared" si="7"/>
        <v/>
      </c>
      <c r="C110" s="65" t="str">
        <f t="shared" si="8"/>
        <v/>
      </c>
      <c r="D110" s="65" t="str">
        <f t="shared" si="13"/>
        <v/>
      </c>
      <c r="E110" s="65" t="str">
        <f t="shared" si="12"/>
        <v/>
      </c>
      <c r="F110" s="66" t="str">
        <f t="shared" si="10"/>
        <v/>
      </c>
      <c r="G110" s="67"/>
      <c r="H110" s="67"/>
      <c r="I110" s="67"/>
      <c r="J110" s="67"/>
    </row>
    <row r="111" spans="1:10" ht="12.75" x14ac:dyDescent="0.25">
      <c r="A111" s="62" t="str">
        <f t="shared" si="11"/>
        <v/>
      </c>
      <c r="B111" s="65" t="str">
        <f t="shared" si="7"/>
        <v/>
      </c>
      <c r="C111" s="65" t="str">
        <f t="shared" si="8"/>
        <v/>
      </c>
      <c r="D111" s="65" t="str">
        <f t="shared" si="13"/>
        <v/>
      </c>
      <c r="E111" s="65" t="str">
        <f t="shared" si="12"/>
        <v/>
      </c>
      <c r="F111" s="66" t="str">
        <f t="shared" si="10"/>
        <v/>
      </c>
      <c r="G111" s="67"/>
      <c r="H111" s="67"/>
      <c r="I111" s="67"/>
      <c r="J111" s="67"/>
    </row>
    <row r="112" spans="1:10" ht="12.75" x14ac:dyDescent="0.25">
      <c r="A112" s="62" t="str">
        <f t="shared" si="11"/>
        <v/>
      </c>
      <c r="B112" s="65" t="str">
        <f t="shared" si="7"/>
        <v/>
      </c>
      <c r="C112" s="65" t="str">
        <f t="shared" si="8"/>
        <v/>
      </c>
      <c r="D112" s="65" t="str">
        <f t="shared" si="13"/>
        <v/>
      </c>
      <c r="E112" s="65" t="str">
        <f t="shared" si="12"/>
        <v/>
      </c>
      <c r="F112" s="66" t="str">
        <f t="shared" si="10"/>
        <v/>
      </c>
      <c r="G112" s="67"/>
      <c r="H112" s="67"/>
      <c r="I112" s="67"/>
      <c r="J112" s="67"/>
    </row>
    <row r="113" spans="1:10" ht="12.75" x14ac:dyDescent="0.25">
      <c r="A113" s="62" t="str">
        <f t="shared" si="11"/>
        <v/>
      </c>
      <c r="B113" s="65" t="str">
        <f t="shared" si="7"/>
        <v/>
      </c>
      <c r="C113" s="65" t="str">
        <f t="shared" si="8"/>
        <v/>
      </c>
      <c r="D113" s="65" t="str">
        <f t="shared" si="13"/>
        <v/>
      </c>
      <c r="E113" s="65" t="str">
        <f t="shared" si="12"/>
        <v/>
      </c>
      <c r="F113" s="66" t="str">
        <f t="shared" si="10"/>
        <v/>
      </c>
      <c r="G113" s="67"/>
      <c r="H113" s="67"/>
      <c r="I113" s="67"/>
      <c r="J113" s="67"/>
    </row>
    <row r="114" spans="1:10" ht="12.75" x14ac:dyDescent="0.25">
      <c r="A114" s="62" t="str">
        <f t="shared" si="11"/>
        <v/>
      </c>
      <c r="B114" s="65" t="str">
        <f t="shared" si="7"/>
        <v/>
      </c>
      <c r="C114" s="65" t="str">
        <f t="shared" si="8"/>
        <v/>
      </c>
      <c r="D114" s="65" t="str">
        <f t="shared" si="13"/>
        <v/>
      </c>
      <c r="E114" s="65" t="str">
        <f t="shared" si="12"/>
        <v/>
      </c>
      <c r="F114" s="66" t="str">
        <f t="shared" si="10"/>
        <v/>
      </c>
      <c r="G114" s="67"/>
      <c r="H114" s="67"/>
      <c r="I114" s="67"/>
      <c r="J114" s="67"/>
    </row>
    <row r="115" spans="1:10" ht="12.75" x14ac:dyDescent="0.25">
      <c r="A115" s="62" t="str">
        <f t="shared" si="11"/>
        <v/>
      </c>
      <c r="B115" s="65" t="str">
        <f t="shared" si="7"/>
        <v/>
      </c>
      <c r="C115" s="65" t="str">
        <f t="shared" si="8"/>
        <v/>
      </c>
      <c r="D115" s="65" t="str">
        <f t="shared" si="13"/>
        <v/>
      </c>
      <c r="E115" s="65" t="str">
        <f t="shared" si="12"/>
        <v/>
      </c>
      <c r="F115" s="66" t="str">
        <f t="shared" si="10"/>
        <v/>
      </c>
      <c r="G115" s="67"/>
      <c r="H115" s="67"/>
      <c r="I115" s="67"/>
      <c r="J115" s="67"/>
    </row>
    <row r="116" spans="1:10" ht="12.75" x14ac:dyDescent="0.25">
      <c r="A116" s="62" t="str">
        <f t="shared" si="11"/>
        <v/>
      </c>
      <c r="B116" s="65" t="str">
        <f t="shared" si="7"/>
        <v/>
      </c>
      <c r="C116" s="65" t="str">
        <f t="shared" si="8"/>
        <v/>
      </c>
      <c r="D116" s="65" t="str">
        <f t="shared" si="13"/>
        <v/>
      </c>
      <c r="E116" s="65" t="str">
        <f t="shared" si="12"/>
        <v/>
      </c>
      <c r="F116" s="66" t="str">
        <f t="shared" si="10"/>
        <v/>
      </c>
      <c r="G116" s="67"/>
      <c r="H116" s="67"/>
      <c r="I116" s="67"/>
      <c r="J116" s="67"/>
    </row>
    <row r="117" spans="1:10" ht="12.75" x14ac:dyDescent="0.25">
      <c r="A117" s="62" t="str">
        <f t="shared" si="11"/>
        <v/>
      </c>
      <c r="B117" s="65" t="str">
        <f t="shared" si="7"/>
        <v/>
      </c>
      <c r="C117" s="65" t="str">
        <f t="shared" si="8"/>
        <v/>
      </c>
      <c r="D117" s="65" t="str">
        <f t="shared" si="13"/>
        <v/>
      </c>
      <c r="E117" s="65" t="str">
        <f t="shared" si="12"/>
        <v/>
      </c>
      <c r="F117" s="66" t="str">
        <f t="shared" si="10"/>
        <v/>
      </c>
      <c r="G117" s="67"/>
      <c r="H117" s="67"/>
      <c r="I117" s="67"/>
      <c r="J117" s="67"/>
    </row>
    <row r="118" spans="1:10" ht="12.75" x14ac:dyDescent="0.25">
      <c r="A118" s="62" t="str">
        <f t="shared" si="11"/>
        <v/>
      </c>
      <c r="B118" s="65" t="str">
        <f t="shared" si="7"/>
        <v/>
      </c>
      <c r="C118" s="65" t="str">
        <f t="shared" si="8"/>
        <v/>
      </c>
      <c r="D118" s="65" t="str">
        <f t="shared" si="13"/>
        <v/>
      </c>
      <c r="E118" s="65" t="str">
        <f t="shared" si="12"/>
        <v/>
      </c>
      <c r="F118" s="66" t="str">
        <f t="shared" si="10"/>
        <v/>
      </c>
      <c r="G118" s="67"/>
      <c r="H118" s="67"/>
      <c r="I118" s="67"/>
      <c r="J118" s="67"/>
    </row>
    <row r="119" spans="1:10" ht="12.75" x14ac:dyDescent="0.25">
      <c r="A119" s="62" t="str">
        <f t="shared" si="11"/>
        <v/>
      </c>
      <c r="B119" s="65" t="str">
        <f t="shared" si="7"/>
        <v/>
      </c>
      <c r="C119" s="65" t="str">
        <f t="shared" si="8"/>
        <v/>
      </c>
      <c r="D119" s="65" t="str">
        <f t="shared" si="13"/>
        <v/>
      </c>
      <c r="E119" s="65" t="str">
        <f t="shared" si="12"/>
        <v/>
      </c>
      <c r="F119" s="66" t="str">
        <f t="shared" si="10"/>
        <v/>
      </c>
      <c r="G119" s="67"/>
      <c r="H119" s="67"/>
      <c r="I119" s="67"/>
      <c r="J119" s="67"/>
    </row>
    <row r="120" spans="1:10" ht="12.75" x14ac:dyDescent="0.25">
      <c r="A120" s="62" t="str">
        <f t="shared" si="11"/>
        <v/>
      </c>
      <c r="B120" s="65" t="str">
        <f t="shared" si="7"/>
        <v/>
      </c>
      <c r="C120" s="65" t="str">
        <f t="shared" si="8"/>
        <v/>
      </c>
      <c r="D120" s="65" t="str">
        <f t="shared" si="13"/>
        <v/>
      </c>
      <c r="E120" s="65" t="str">
        <f t="shared" si="12"/>
        <v/>
      </c>
      <c r="F120" s="66" t="str">
        <f t="shared" si="10"/>
        <v/>
      </c>
      <c r="G120" s="67"/>
      <c r="H120" s="67"/>
      <c r="I120" s="67"/>
      <c r="J120" s="67"/>
    </row>
    <row r="121" spans="1:10" ht="12.75" x14ac:dyDescent="0.25">
      <c r="A121" s="62" t="str">
        <f t="shared" si="11"/>
        <v/>
      </c>
      <c r="B121" s="65" t="str">
        <f t="shared" ref="B121:B184" si="14">IF(A121&lt;&gt;"",IF(A121&gt;carência,(E121*((1+taxa)^(1/12)-1))/(1-(1+((1+taxa)^(1/12)-1))^(-(prazo+carência+1-A121))),0),"")</f>
        <v/>
      </c>
      <c r="C121" s="65" t="str">
        <f t="shared" ref="C121:C184" si="15">IF(A121&lt;&gt;"",IF(A121&gt;carência,((1+taxa)^(1/12)-1)*E121,0),"")</f>
        <v/>
      </c>
      <c r="D121" s="65" t="str">
        <f t="shared" si="13"/>
        <v/>
      </c>
      <c r="E121" s="65" t="str">
        <f t="shared" si="12"/>
        <v/>
      </c>
      <c r="F121" s="66" t="str">
        <f t="shared" ref="F121:F184" si="16">IF(A121&lt;&gt;"",E121-D121,"")</f>
        <v/>
      </c>
      <c r="G121" s="67"/>
      <c r="H121" s="67"/>
      <c r="I121" s="67"/>
      <c r="J121" s="67"/>
    </row>
    <row r="122" spans="1:10" ht="12.75" x14ac:dyDescent="0.25">
      <c r="A122" s="62" t="str">
        <f t="shared" si="11"/>
        <v/>
      </c>
      <c r="B122" s="65" t="str">
        <f t="shared" si="14"/>
        <v/>
      </c>
      <c r="C122" s="65" t="str">
        <f t="shared" si="15"/>
        <v/>
      </c>
      <c r="D122" s="65" t="str">
        <f t="shared" si="13"/>
        <v/>
      </c>
      <c r="E122" s="65" t="str">
        <f t="shared" si="12"/>
        <v/>
      </c>
      <c r="F122" s="66" t="str">
        <f t="shared" si="16"/>
        <v/>
      </c>
      <c r="G122" s="67"/>
      <c r="H122" s="67"/>
      <c r="I122" s="67"/>
      <c r="J122" s="67"/>
    </row>
    <row r="123" spans="1:10" ht="12.75" x14ac:dyDescent="0.25">
      <c r="A123" s="62" t="str">
        <f t="shared" si="11"/>
        <v/>
      </c>
      <c r="B123" s="65" t="str">
        <f t="shared" si="14"/>
        <v/>
      </c>
      <c r="C123" s="65" t="str">
        <f t="shared" si="15"/>
        <v/>
      </c>
      <c r="D123" s="65" t="str">
        <f t="shared" si="13"/>
        <v/>
      </c>
      <c r="E123" s="65" t="str">
        <f t="shared" si="12"/>
        <v/>
      </c>
      <c r="F123" s="66" t="str">
        <f t="shared" si="16"/>
        <v/>
      </c>
      <c r="G123" s="67"/>
      <c r="H123" s="67"/>
      <c r="I123" s="67"/>
      <c r="J123" s="67"/>
    </row>
    <row r="124" spans="1:10" ht="12.75" x14ac:dyDescent="0.25">
      <c r="A124" s="62" t="str">
        <f t="shared" si="11"/>
        <v/>
      </c>
      <c r="B124" s="65" t="str">
        <f t="shared" si="14"/>
        <v/>
      </c>
      <c r="C124" s="65" t="str">
        <f t="shared" si="15"/>
        <v/>
      </c>
      <c r="D124" s="65" t="str">
        <f t="shared" si="13"/>
        <v/>
      </c>
      <c r="E124" s="65" t="str">
        <f t="shared" si="12"/>
        <v/>
      </c>
      <c r="F124" s="66" t="str">
        <f t="shared" si="16"/>
        <v/>
      </c>
      <c r="G124" s="67"/>
      <c r="H124" s="67"/>
      <c r="I124" s="67"/>
      <c r="J124" s="67"/>
    </row>
    <row r="125" spans="1:10" ht="12.75" x14ac:dyDescent="0.25">
      <c r="A125" s="62" t="str">
        <f t="shared" si="11"/>
        <v/>
      </c>
      <c r="B125" s="65" t="str">
        <f t="shared" si="14"/>
        <v/>
      </c>
      <c r="C125" s="65" t="str">
        <f t="shared" si="15"/>
        <v/>
      </c>
      <c r="D125" s="65" t="str">
        <f t="shared" si="13"/>
        <v/>
      </c>
      <c r="E125" s="65" t="str">
        <f t="shared" si="12"/>
        <v/>
      </c>
      <c r="F125" s="66" t="str">
        <f t="shared" si="16"/>
        <v/>
      </c>
      <c r="G125" s="67"/>
      <c r="H125" s="67"/>
      <c r="I125" s="67"/>
      <c r="J125" s="67"/>
    </row>
    <row r="126" spans="1:10" ht="12.75" x14ac:dyDescent="0.25">
      <c r="A126" s="62" t="str">
        <f t="shared" si="11"/>
        <v/>
      </c>
      <c r="B126" s="65" t="str">
        <f t="shared" si="14"/>
        <v/>
      </c>
      <c r="C126" s="65" t="str">
        <f t="shared" si="15"/>
        <v/>
      </c>
      <c r="D126" s="65" t="str">
        <f t="shared" si="13"/>
        <v/>
      </c>
      <c r="E126" s="65" t="str">
        <f t="shared" si="12"/>
        <v/>
      </c>
      <c r="F126" s="66" t="str">
        <f t="shared" si="16"/>
        <v/>
      </c>
      <c r="G126" s="67"/>
      <c r="H126" s="67"/>
      <c r="I126" s="67"/>
      <c r="J126" s="67"/>
    </row>
    <row r="127" spans="1:10" ht="12.75" x14ac:dyDescent="0.25">
      <c r="A127" s="62" t="str">
        <f t="shared" si="11"/>
        <v/>
      </c>
      <c r="B127" s="65" t="str">
        <f t="shared" si="14"/>
        <v/>
      </c>
      <c r="C127" s="65" t="str">
        <f t="shared" si="15"/>
        <v/>
      </c>
      <c r="D127" s="65" t="str">
        <f t="shared" si="13"/>
        <v/>
      </c>
      <c r="E127" s="65" t="str">
        <f t="shared" si="12"/>
        <v/>
      </c>
      <c r="F127" s="66" t="str">
        <f t="shared" si="16"/>
        <v/>
      </c>
      <c r="G127" s="67"/>
      <c r="H127" s="67"/>
      <c r="I127" s="67"/>
      <c r="J127" s="67"/>
    </row>
    <row r="128" spans="1:10" ht="12.75" x14ac:dyDescent="0.25">
      <c r="A128" s="62" t="str">
        <f t="shared" si="11"/>
        <v/>
      </c>
      <c r="B128" s="65" t="str">
        <f t="shared" si="14"/>
        <v/>
      </c>
      <c r="C128" s="65" t="str">
        <f t="shared" si="15"/>
        <v/>
      </c>
      <c r="D128" s="65" t="str">
        <f t="shared" si="13"/>
        <v/>
      </c>
      <c r="E128" s="65" t="str">
        <f t="shared" si="12"/>
        <v/>
      </c>
      <c r="F128" s="66" t="str">
        <f t="shared" si="16"/>
        <v/>
      </c>
      <c r="G128" s="67"/>
      <c r="H128" s="67"/>
      <c r="I128" s="67"/>
      <c r="J128" s="67"/>
    </row>
    <row r="129" spans="1:10" ht="12.75" x14ac:dyDescent="0.25">
      <c r="A129" s="62" t="str">
        <f t="shared" si="11"/>
        <v/>
      </c>
      <c r="B129" s="65" t="str">
        <f t="shared" si="14"/>
        <v/>
      </c>
      <c r="C129" s="65" t="str">
        <f t="shared" si="15"/>
        <v/>
      </c>
      <c r="D129" s="65" t="str">
        <f t="shared" si="13"/>
        <v/>
      </c>
      <c r="E129" s="65" t="str">
        <f t="shared" si="12"/>
        <v/>
      </c>
      <c r="F129" s="66" t="str">
        <f t="shared" si="16"/>
        <v/>
      </c>
      <c r="G129" s="67"/>
      <c r="H129" s="67"/>
      <c r="I129" s="67"/>
      <c r="J129" s="67"/>
    </row>
    <row r="130" spans="1:10" ht="12.75" x14ac:dyDescent="0.25">
      <c r="A130" s="62" t="str">
        <f t="shared" si="11"/>
        <v/>
      </c>
      <c r="B130" s="65" t="str">
        <f t="shared" si="14"/>
        <v/>
      </c>
      <c r="C130" s="65" t="str">
        <f t="shared" si="15"/>
        <v/>
      </c>
      <c r="D130" s="65" t="str">
        <f t="shared" si="13"/>
        <v/>
      </c>
      <c r="E130" s="65" t="str">
        <f t="shared" si="12"/>
        <v/>
      </c>
      <c r="F130" s="66" t="str">
        <f t="shared" si="16"/>
        <v/>
      </c>
      <c r="G130" s="67"/>
      <c r="H130" s="67"/>
      <c r="I130" s="67"/>
      <c r="J130" s="67"/>
    </row>
    <row r="131" spans="1:10" ht="12.75" x14ac:dyDescent="0.25">
      <c r="A131" s="62" t="str">
        <f t="shared" si="11"/>
        <v/>
      </c>
      <c r="B131" s="65" t="str">
        <f t="shared" si="14"/>
        <v/>
      </c>
      <c r="C131" s="65" t="str">
        <f t="shared" si="15"/>
        <v/>
      </c>
      <c r="D131" s="65" t="str">
        <f t="shared" si="13"/>
        <v/>
      </c>
      <c r="E131" s="65" t="str">
        <f t="shared" si="12"/>
        <v/>
      </c>
      <c r="F131" s="66" t="str">
        <f t="shared" si="16"/>
        <v/>
      </c>
      <c r="G131" s="67"/>
      <c r="H131" s="67"/>
      <c r="I131" s="67"/>
      <c r="J131" s="67"/>
    </row>
    <row r="132" spans="1:10" ht="12.75" x14ac:dyDescent="0.25">
      <c r="A132" s="62" t="str">
        <f t="shared" si="11"/>
        <v/>
      </c>
      <c r="B132" s="65" t="str">
        <f t="shared" si="14"/>
        <v/>
      </c>
      <c r="C132" s="65" t="str">
        <f t="shared" si="15"/>
        <v/>
      </c>
      <c r="D132" s="65" t="str">
        <f t="shared" si="13"/>
        <v/>
      </c>
      <c r="E132" s="65" t="str">
        <f t="shared" si="12"/>
        <v/>
      </c>
      <c r="F132" s="66" t="str">
        <f t="shared" si="16"/>
        <v/>
      </c>
      <c r="G132" s="67"/>
      <c r="H132" s="67"/>
      <c r="I132" s="67"/>
      <c r="J132" s="67"/>
    </row>
    <row r="133" spans="1:10" ht="12.75" x14ac:dyDescent="0.25">
      <c r="A133" s="62" t="str">
        <f t="shared" si="11"/>
        <v/>
      </c>
      <c r="B133" s="65" t="str">
        <f t="shared" si="14"/>
        <v/>
      </c>
      <c r="C133" s="65" t="str">
        <f t="shared" si="15"/>
        <v/>
      </c>
      <c r="D133" s="65" t="str">
        <f t="shared" si="13"/>
        <v/>
      </c>
      <c r="E133" s="65" t="str">
        <f t="shared" si="12"/>
        <v/>
      </c>
      <c r="F133" s="66" t="str">
        <f t="shared" si="16"/>
        <v/>
      </c>
      <c r="G133" s="67"/>
      <c r="H133" s="67"/>
      <c r="I133" s="67"/>
      <c r="J133" s="67"/>
    </row>
    <row r="134" spans="1:10" ht="12.75" x14ac:dyDescent="0.25">
      <c r="A134" s="62" t="str">
        <f t="shared" si="11"/>
        <v/>
      </c>
      <c r="B134" s="65" t="str">
        <f t="shared" si="14"/>
        <v/>
      </c>
      <c r="C134" s="65" t="str">
        <f t="shared" si="15"/>
        <v/>
      </c>
      <c r="D134" s="65" t="str">
        <f t="shared" si="13"/>
        <v/>
      </c>
      <c r="E134" s="65" t="str">
        <f t="shared" si="12"/>
        <v/>
      </c>
      <c r="F134" s="66" t="str">
        <f t="shared" si="16"/>
        <v/>
      </c>
      <c r="G134" s="67"/>
      <c r="H134" s="67"/>
      <c r="I134" s="67"/>
      <c r="J134" s="67"/>
    </row>
    <row r="135" spans="1:10" ht="12.75" x14ac:dyDescent="0.25">
      <c r="A135" s="62" t="str">
        <f t="shared" si="11"/>
        <v/>
      </c>
      <c r="B135" s="65" t="str">
        <f t="shared" si="14"/>
        <v/>
      </c>
      <c r="C135" s="65" t="str">
        <f t="shared" si="15"/>
        <v/>
      </c>
      <c r="D135" s="65" t="str">
        <f t="shared" si="13"/>
        <v/>
      </c>
      <c r="E135" s="65" t="str">
        <f t="shared" si="12"/>
        <v/>
      </c>
      <c r="F135" s="66" t="str">
        <f t="shared" si="16"/>
        <v/>
      </c>
      <c r="G135" s="67"/>
      <c r="H135" s="67"/>
      <c r="I135" s="67"/>
      <c r="J135" s="67"/>
    </row>
    <row r="136" spans="1:10" ht="12.75" x14ac:dyDescent="0.25">
      <c r="A136" s="62" t="str">
        <f t="shared" si="11"/>
        <v/>
      </c>
      <c r="B136" s="65" t="str">
        <f t="shared" si="14"/>
        <v/>
      </c>
      <c r="C136" s="65" t="str">
        <f t="shared" si="15"/>
        <v/>
      </c>
      <c r="D136" s="65" t="str">
        <f t="shared" si="13"/>
        <v/>
      </c>
      <c r="E136" s="65" t="str">
        <f t="shared" si="12"/>
        <v/>
      </c>
      <c r="F136" s="66" t="str">
        <f t="shared" si="16"/>
        <v/>
      </c>
      <c r="G136" s="67"/>
      <c r="H136" s="67"/>
      <c r="I136" s="67"/>
      <c r="J136" s="67"/>
    </row>
    <row r="137" spans="1:10" ht="12.75" x14ac:dyDescent="0.25">
      <c r="A137" s="62" t="str">
        <f t="shared" ref="A137:A200" si="17">IF(A136&lt;&gt;"",IF(A136+1&lt;=prazo+carência,A136+1,""),"")</f>
        <v/>
      </c>
      <c r="B137" s="65" t="str">
        <f t="shared" si="14"/>
        <v/>
      </c>
      <c r="C137" s="65" t="str">
        <f t="shared" si="15"/>
        <v/>
      </c>
      <c r="D137" s="65" t="str">
        <f t="shared" si="13"/>
        <v/>
      </c>
      <c r="E137" s="65" t="str">
        <f t="shared" ref="E137:E200" si="18">IF(AND(A137&gt;0,A137&lt;&gt;""),IF(A137&gt;carência_sd,F136*(1+inflação)^(1/12),F136),"")</f>
        <v/>
      </c>
      <c r="F137" s="66" t="str">
        <f t="shared" si="16"/>
        <v/>
      </c>
      <c r="G137" s="67"/>
      <c r="H137" s="67"/>
      <c r="I137" s="67"/>
      <c r="J137" s="67"/>
    </row>
    <row r="138" spans="1:10" ht="12.75" x14ac:dyDescent="0.25">
      <c r="A138" s="62" t="str">
        <f t="shared" si="17"/>
        <v/>
      </c>
      <c r="B138" s="65" t="str">
        <f t="shared" si="14"/>
        <v/>
      </c>
      <c r="C138" s="65" t="str">
        <f t="shared" si="15"/>
        <v/>
      </c>
      <c r="D138" s="65" t="str">
        <f t="shared" ref="D138:D201" si="19">IF(A138&lt;&gt;"",B138-C138,"")</f>
        <v/>
      </c>
      <c r="E138" s="65" t="str">
        <f t="shared" si="18"/>
        <v/>
      </c>
      <c r="F138" s="66" t="str">
        <f t="shared" si="16"/>
        <v/>
      </c>
      <c r="G138" s="67"/>
      <c r="H138" s="67"/>
      <c r="I138" s="67"/>
      <c r="J138" s="67"/>
    </row>
    <row r="139" spans="1:10" ht="12.75" x14ac:dyDescent="0.25">
      <c r="A139" s="62" t="str">
        <f t="shared" si="17"/>
        <v/>
      </c>
      <c r="B139" s="65" t="str">
        <f t="shared" si="14"/>
        <v/>
      </c>
      <c r="C139" s="65" t="str">
        <f t="shared" si="15"/>
        <v/>
      </c>
      <c r="D139" s="65" t="str">
        <f t="shared" si="19"/>
        <v/>
      </c>
      <c r="E139" s="65" t="str">
        <f t="shared" si="18"/>
        <v/>
      </c>
      <c r="F139" s="66" t="str">
        <f t="shared" si="16"/>
        <v/>
      </c>
      <c r="G139" s="67"/>
      <c r="H139" s="67"/>
      <c r="I139" s="67"/>
      <c r="J139" s="67"/>
    </row>
    <row r="140" spans="1:10" ht="12.75" x14ac:dyDescent="0.25">
      <c r="A140" s="62" t="str">
        <f t="shared" si="17"/>
        <v/>
      </c>
      <c r="B140" s="65" t="str">
        <f t="shared" si="14"/>
        <v/>
      </c>
      <c r="C140" s="65" t="str">
        <f t="shared" si="15"/>
        <v/>
      </c>
      <c r="D140" s="65" t="str">
        <f t="shared" si="19"/>
        <v/>
      </c>
      <c r="E140" s="65" t="str">
        <f t="shared" si="18"/>
        <v/>
      </c>
      <c r="F140" s="66" t="str">
        <f t="shared" si="16"/>
        <v/>
      </c>
      <c r="G140" s="67"/>
      <c r="H140" s="67"/>
      <c r="I140" s="67"/>
      <c r="J140" s="67"/>
    </row>
    <row r="141" spans="1:10" ht="12.75" x14ac:dyDescent="0.25">
      <c r="A141" s="62" t="str">
        <f t="shared" si="17"/>
        <v/>
      </c>
      <c r="B141" s="65" t="str">
        <f t="shared" si="14"/>
        <v/>
      </c>
      <c r="C141" s="65" t="str">
        <f t="shared" si="15"/>
        <v/>
      </c>
      <c r="D141" s="65" t="str">
        <f t="shared" si="19"/>
        <v/>
      </c>
      <c r="E141" s="65" t="str">
        <f t="shared" si="18"/>
        <v/>
      </c>
      <c r="F141" s="66" t="str">
        <f t="shared" si="16"/>
        <v/>
      </c>
      <c r="G141" s="67"/>
      <c r="H141" s="67"/>
      <c r="I141" s="67"/>
      <c r="J141" s="67"/>
    </row>
    <row r="142" spans="1:10" ht="12.75" x14ac:dyDescent="0.25">
      <c r="A142" s="62" t="str">
        <f t="shared" si="17"/>
        <v/>
      </c>
      <c r="B142" s="65" t="str">
        <f t="shared" si="14"/>
        <v/>
      </c>
      <c r="C142" s="65" t="str">
        <f t="shared" si="15"/>
        <v/>
      </c>
      <c r="D142" s="65" t="str">
        <f t="shared" si="19"/>
        <v/>
      </c>
      <c r="E142" s="65" t="str">
        <f t="shared" si="18"/>
        <v/>
      </c>
      <c r="F142" s="66" t="str">
        <f t="shared" si="16"/>
        <v/>
      </c>
      <c r="G142" s="67"/>
      <c r="H142" s="67"/>
      <c r="I142" s="67"/>
      <c r="J142" s="67"/>
    </row>
    <row r="143" spans="1:10" ht="12.75" x14ac:dyDescent="0.25">
      <c r="A143" s="62" t="str">
        <f t="shared" si="17"/>
        <v/>
      </c>
      <c r="B143" s="65" t="str">
        <f t="shared" si="14"/>
        <v/>
      </c>
      <c r="C143" s="65" t="str">
        <f t="shared" si="15"/>
        <v/>
      </c>
      <c r="D143" s="65" t="str">
        <f t="shared" si="19"/>
        <v/>
      </c>
      <c r="E143" s="65" t="str">
        <f t="shared" si="18"/>
        <v/>
      </c>
      <c r="F143" s="66" t="str">
        <f t="shared" si="16"/>
        <v/>
      </c>
      <c r="G143" s="67"/>
      <c r="H143" s="67"/>
      <c r="I143" s="67"/>
      <c r="J143" s="67"/>
    </row>
    <row r="144" spans="1:10" ht="12.75" x14ac:dyDescent="0.25">
      <c r="A144" s="62" t="str">
        <f t="shared" si="17"/>
        <v/>
      </c>
      <c r="B144" s="65" t="str">
        <f t="shared" si="14"/>
        <v/>
      </c>
      <c r="C144" s="65" t="str">
        <f t="shared" si="15"/>
        <v/>
      </c>
      <c r="D144" s="65" t="str">
        <f t="shared" si="19"/>
        <v/>
      </c>
      <c r="E144" s="65" t="str">
        <f t="shared" si="18"/>
        <v/>
      </c>
      <c r="F144" s="66" t="str">
        <f t="shared" si="16"/>
        <v/>
      </c>
      <c r="G144" s="67"/>
      <c r="H144" s="67"/>
      <c r="I144" s="67"/>
      <c r="J144" s="67"/>
    </row>
    <row r="145" spans="1:10" ht="12.75" x14ac:dyDescent="0.25">
      <c r="A145" s="62" t="str">
        <f t="shared" si="17"/>
        <v/>
      </c>
      <c r="B145" s="65" t="str">
        <f t="shared" si="14"/>
        <v/>
      </c>
      <c r="C145" s="65" t="str">
        <f t="shared" si="15"/>
        <v/>
      </c>
      <c r="D145" s="65" t="str">
        <f t="shared" si="19"/>
        <v/>
      </c>
      <c r="E145" s="65" t="str">
        <f t="shared" si="18"/>
        <v/>
      </c>
      <c r="F145" s="66" t="str">
        <f t="shared" si="16"/>
        <v/>
      </c>
      <c r="G145" s="67"/>
      <c r="H145" s="67"/>
      <c r="I145" s="67"/>
      <c r="J145" s="67"/>
    </row>
    <row r="146" spans="1:10" ht="12.75" x14ac:dyDescent="0.25">
      <c r="A146" s="62" t="str">
        <f t="shared" si="17"/>
        <v/>
      </c>
      <c r="B146" s="65" t="str">
        <f t="shared" si="14"/>
        <v/>
      </c>
      <c r="C146" s="65" t="str">
        <f t="shared" si="15"/>
        <v/>
      </c>
      <c r="D146" s="65" t="str">
        <f t="shared" si="19"/>
        <v/>
      </c>
      <c r="E146" s="65" t="str">
        <f t="shared" si="18"/>
        <v/>
      </c>
      <c r="F146" s="66" t="str">
        <f t="shared" si="16"/>
        <v/>
      </c>
      <c r="G146" s="67"/>
      <c r="H146" s="67"/>
      <c r="I146" s="67"/>
      <c r="J146" s="67"/>
    </row>
    <row r="147" spans="1:10" ht="12.75" x14ac:dyDescent="0.25">
      <c r="A147" s="62" t="str">
        <f t="shared" si="17"/>
        <v/>
      </c>
      <c r="B147" s="65" t="str">
        <f t="shared" si="14"/>
        <v/>
      </c>
      <c r="C147" s="65" t="str">
        <f t="shared" si="15"/>
        <v/>
      </c>
      <c r="D147" s="65" t="str">
        <f t="shared" si="19"/>
        <v/>
      </c>
      <c r="E147" s="65" t="str">
        <f t="shared" si="18"/>
        <v/>
      </c>
      <c r="F147" s="66" t="str">
        <f t="shared" si="16"/>
        <v/>
      </c>
      <c r="G147" s="67"/>
      <c r="H147" s="67"/>
      <c r="I147" s="67"/>
      <c r="J147" s="67"/>
    </row>
    <row r="148" spans="1:10" ht="12.75" x14ac:dyDescent="0.25">
      <c r="A148" s="62" t="str">
        <f t="shared" si="17"/>
        <v/>
      </c>
      <c r="B148" s="65" t="str">
        <f t="shared" si="14"/>
        <v/>
      </c>
      <c r="C148" s="65" t="str">
        <f t="shared" si="15"/>
        <v/>
      </c>
      <c r="D148" s="65" t="str">
        <f t="shared" si="19"/>
        <v/>
      </c>
      <c r="E148" s="65" t="str">
        <f t="shared" si="18"/>
        <v/>
      </c>
      <c r="F148" s="66" t="str">
        <f t="shared" si="16"/>
        <v/>
      </c>
      <c r="G148" s="67"/>
      <c r="H148" s="67"/>
      <c r="I148" s="67"/>
      <c r="J148" s="67"/>
    </row>
    <row r="149" spans="1:10" ht="12.75" x14ac:dyDescent="0.25">
      <c r="A149" s="62" t="str">
        <f t="shared" si="17"/>
        <v/>
      </c>
      <c r="B149" s="65" t="str">
        <f t="shared" si="14"/>
        <v/>
      </c>
      <c r="C149" s="65" t="str">
        <f t="shared" si="15"/>
        <v/>
      </c>
      <c r="D149" s="65" t="str">
        <f t="shared" si="19"/>
        <v/>
      </c>
      <c r="E149" s="65" t="str">
        <f t="shared" si="18"/>
        <v/>
      </c>
      <c r="F149" s="66" t="str">
        <f t="shared" si="16"/>
        <v/>
      </c>
      <c r="G149" s="67"/>
      <c r="H149" s="67"/>
      <c r="I149" s="67"/>
      <c r="J149" s="67"/>
    </row>
    <row r="150" spans="1:10" ht="12.75" x14ac:dyDescent="0.25">
      <c r="A150" s="62" t="str">
        <f t="shared" si="17"/>
        <v/>
      </c>
      <c r="B150" s="65" t="str">
        <f t="shared" si="14"/>
        <v/>
      </c>
      <c r="C150" s="65" t="str">
        <f t="shared" si="15"/>
        <v/>
      </c>
      <c r="D150" s="65" t="str">
        <f t="shared" si="19"/>
        <v/>
      </c>
      <c r="E150" s="65" t="str">
        <f t="shared" si="18"/>
        <v/>
      </c>
      <c r="F150" s="66" t="str">
        <f t="shared" si="16"/>
        <v/>
      </c>
      <c r="G150" s="67"/>
      <c r="H150" s="67"/>
      <c r="I150" s="67"/>
      <c r="J150" s="67"/>
    </row>
    <row r="151" spans="1:10" ht="12.75" x14ac:dyDescent="0.25">
      <c r="A151" s="62" t="str">
        <f t="shared" si="17"/>
        <v/>
      </c>
      <c r="B151" s="65" t="str">
        <f t="shared" si="14"/>
        <v/>
      </c>
      <c r="C151" s="65" t="str">
        <f t="shared" si="15"/>
        <v/>
      </c>
      <c r="D151" s="65" t="str">
        <f t="shared" si="19"/>
        <v/>
      </c>
      <c r="E151" s="65" t="str">
        <f t="shared" si="18"/>
        <v/>
      </c>
      <c r="F151" s="66" t="str">
        <f t="shared" si="16"/>
        <v/>
      </c>
      <c r="G151" s="67"/>
      <c r="H151" s="67"/>
      <c r="I151" s="67"/>
      <c r="J151" s="67"/>
    </row>
    <row r="152" spans="1:10" ht="12.75" x14ac:dyDescent="0.25">
      <c r="A152" s="62" t="str">
        <f t="shared" si="17"/>
        <v/>
      </c>
      <c r="B152" s="65" t="str">
        <f t="shared" si="14"/>
        <v/>
      </c>
      <c r="C152" s="65" t="str">
        <f t="shared" si="15"/>
        <v/>
      </c>
      <c r="D152" s="65" t="str">
        <f t="shared" si="19"/>
        <v/>
      </c>
      <c r="E152" s="65" t="str">
        <f t="shared" si="18"/>
        <v/>
      </c>
      <c r="F152" s="66" t="str">
        <f t="shared" si="16"/>
        <v/>
      </c>
      <c r="G152" s="67"/>
      <c r="H152" s="67"/>
      <c r="I152" s="67"/>
      <c r="J152" s="67"/>
    </row>
    <row r="153" spans="1:10" ht="12.75" x14ac:dyDescent="0.25">
      <c r="A153" s="62" t="str">
        <f t="shared" si="17"/>
        <v/>
      </c>
      <c r="B153" s="65" t="str">
        <f t="shared" si="14"/>
        <v/>
      </c>
      <c r="C153" s="65" t="str">
        <f t="shared" si="15"/>
        <v/>
      </c>
      <c r="D153" s="65" t="str">
        <f t="shared" si="19"/>
        <v/>
      </c>
      <c r="E153" s="65" t="str">
        <f t="shared" si="18"/>
        <v/>
      </c>
      <c r="F153" s="66" t="str">
        <f t="shared" si="16"/>
        <v/>
      </c>
      <c r="G153" s="67"/>
      <c r="H153" s="67"/>
      <c r="I153" s="67"/>
      <c r="J153" s="67"/>
    </row>
    <row r="154" spans="1:10" ht="12.75" x14ac:dyDescent="0.25">
      <c r="A154" s="62" t="str">
        <f t="shared" si="17"/>
        <v/>
      </c>
      <c r="B154" s="65" t="str">
        <f t="shared" si="14"/>
        <v/>
      </c>
      <c r="C154" s="65" t="str">
        <f t="shared" si="15"/>
        <v/>
      </c>
      <c r="D154" s="65" t="str">
        <f t="shared" si="19"/>
        <v/>
      </c>
      <c r="E154" s="65" t="str">
        <f t="shared" si="18"/>
        <v/>
      </c>
      <c r="F154" s="66" t="str">
        <f t="shared" si="16"/>
        <v/>
      </c>
      <c r="G154" s="67"/>
      <c r="H154" s="67"/>
      <c r="I154" s="67"/>
      <c r="J154" s="67"/>
    </row>
    <row r="155" spans="1:10" ht="12.75" x14ac:dyDescent="0.25">
      <c r="A155" s="62" t="str">
        <f t="shared" si="17"/>
        <v/>
      </c>
      <c r="B155" s="65" t="str">
        <f t="shared" si="14"/>
        <v/>
      </c>
      <c r="C155" s="65" t="str">
        <f t="shared" si="15"/>
        <v/>
      </c>
      <c r="D155" s="65" t="str">
        <f t="shared" si="19"/>
        <v/>
      </c>
      <c r="E155" s="65" t="str">
        <f t="shared" si="18"/>
        <v/>
      </c>
      <c r="F155" s="66" t="str">
        <f t="shared" si="16"/>
        <v/>
      </c>
      <c r="G155" s="67"/>
      <c r="H155" s="67"/>
      <c r="I155" s="67"/>
      <c r="J155" s="67"/>
    </row>
    <row r="156" spans="1:10" ht="12.75" x14ac:dyDescent="0.25">
      <c r="A156" s="62" t="str">
        <f t="shared" si="17"/>
        <v/>
      </c>
      <c r="B156" s="65" t="str">
        <f t="shared" si="14"/>
        <v/>
      </c>
      <c r="C156" s="65" t="str">
        <f t="shared" si="15"/>
        <v/>
      </c>
      <c r="D156" s="65" t="str">
        <f t="shared" si="19"/>
        <v/>
      </c>
      <c r="E156" s="65" t="str">
        <f t="shared" si="18"/>
        <v/>
      </c>
      <c r="F156" s="66" t="str">
        <f t="shared" si="16"/>
        <v/>
      </c>
      <c r="G156" s="67"/>
      <c r="H156" s="67"/>
      <c r="I156" s="67"/>
      <c r="J156" s="67"/>
    </row>
    <row r="157" spans="1:10" ht="12.75" x14ac:dyDescent="0.25">
      <c r="A157" s="62" t="str">
        <f t="shared" si="17"/>
        <v/>
      </c>
      <c r="B157" s="65" t="str">
        <f t="shared" si="14"/>
        <v/>
      </c>
      <c r="C157" s="65" t="str">
        <f t="shared" si="15"/>
        <v/>
      </c>
      <c r="D157" s="65" t="str">
        <f t="shared" si="19"/>
        <v/>
      </c>
      <c r="E157" s="65" t="str">
        <f t="shared" si="18"/>
        <v/>
      </c>
      <c r="F157" s="66" t="str">
        <f t="shared" si="16"/>
        <v/>
      </c>
      <c r="G157" s="67"/>
      <c r="H157" s="67"/>
      <c r="I157" s="67"/>
      <c r="J157" s="67"/>
    </row>
    <row r="158" spans="1:10" ht="12.75" x14ac:dyDescent="0.25">
      <c r="A158" s="62" t="str">
        <f t="shared" si="17"/>
        <v/>
      </c>
      <c r="B158" s="65" t="str">
        <f t="shared" si="14"/>
        <v/>
      </c>
      <c r="C158" s="65" t="str">
        <f t="shared" si="15"/>
        <v/>
      </c>
      <c r="D158" s="65" t="str">
        <f t="shared" si="19"/>
        <v/>
      </c>
      <c r="E158" s="65" t="str">
        <f t="shared" si="18"/>
        <v/>
      </c>
      <c r="F158" s="66" t="str">
        <f t="shared" si="16"/>
        <v/>
      </c>
      <c r="G158" s="67"/>
      <c r="H158" s="67"/>
      <c r="I158" s="67"/>
      <c r="J158" s="67"/>
    </row>
    <row r="159" spans="1:10" ht="12.75" x14ac:dyDescent="0.25">
      <c r="A159" s="62" t="str">
        <f t="shared" si="17"/>
        <v/>
      </c>
      <c r="B159" s="65" t="str">
        <f t="shared" si="14"/>
        <v/>
      </c>
      <c r="C159" s="65" t="str">
        <f t="shared" si="15"/>
        <v/>
      </c>
      <c r="D159" s="65" t="str">
        <f t="shared" si="19"/>
        <v/>
      </c>
      <c r="E159" s="65" t="str">
        <f t="shared" si="18"/>
        <v/>
      </c>
      <c r="F159" s="66" t="str">
        <f t="shared" si="16"/>
        <v/>
      </c>
      <c r="G159" s="67"/>
      <c r="H159" s="67"/>
      <c r="I159" s="67"/>
      <c r="J159" s="67"/>
    </row>
    <row r="160" spans="1:10" ht="12.75" x14ac:dyDescent="0.25">
      <c r="A160" s="62" t="str">
        <f t="shared" si="17"/>
        <v/>
      </c>
      <c r="B160" s="65" t="str">
        <f t="shared" si="14"/>
        <v/>
      </c>
      <c r="C160" s="65" t="str">
        <f t="shared" si="15"/>
        <v/>
      </c>
      <c r="D160" s="65" t="str">
        <f t="shared" si="19"/>
        <v/>
      </c>
      <c r="E160" s="65" t="str">
        <f t="shared" si="18"/>
        <v/>
      </c>
      <c r="F160" s="66" t="str">
        <f t="shared" si="16"/>
        <v/>
      </c>
      <c r="G160" s="67"/>
      <c r="H160" s="67"/>
      <c r="I160" s="67"/>
      <c r="J160" s="67"/>
    </row>
    <row r="161" spans="1:10" ht="12.75" x14ac:dyDescent="0.25">
      <c r="A161" s="62" t="str">
        <f t="shared" si="17"/>
        <v/>
      </c>
      <c r="B161" s="65" t="str">
        <f t="shared" si="14"/>
        <v/>
      </c>
      <c r="C161" s="65" t="str">
        <f t="shared" si="15"/>
        <v/>
      </c>
      <c r="D161" s="65" t="str">
        <f t="shared" si="19"/>
        <v/>
      </c>
      <c r="E161" s="65" t="str">
        <f t="shared" si="18"/>
        <v/>
      </c>
      <c r="F161" s="66" t="str">
        <f t="shared" si="16"/>
        <v/>
      </c>
      <c r="G161" s="67"/>
      <c r="H161" s="67"/>
      <c r="I161" s="67"/>
      <c r="J161" s="67"/>
    </row>
    <row r="162" spans="1:10" ht="12.75" x14ac:dyDescent="0.25">
      <c r="A162" s="62" t="str">
        <f t="shared" si="17"/>
        <v/>
      </c>
      <c r="B162" s="65" t="str">
        <f t="shared" si="14"/>
        <v/>
      </c>
      <c r="C162" s="65" t="str">
        <f t="shared" si="15"/>
        <v/>
      </c>
      <c r="D162" s="65" t="str">
        <f t="shared" si="19"/>
        <v/>
      </c>
      <c r="E162" s="65" t="str">
        <f t="shared" si="18"/>
        <v/>
      </c>
      <c r="F162" s="66" t="str">
        <f t="shared" si="16"/>
        <v/>
      </c>
      <c r="G162" s="67"/>
      <c r="H162" s="67"/>
      <c r="I162" s="67"/>
      <c r="J162" s="67"/>
    </row>
    <row r="163" spans="1:10" ht="12.75" x14ac:dyDescent="0.25">
      <c r="A163" s="62" t="str">
        <f t="shared" si="17"/>
        <v/>
      </c>
      <c r="B163" s="65" t="str">
        <f t="shared" si="14"/>
        <v/>
      </c>
      <c r="C163" s="65" t="str">
        <f t="shared" si="15"/>
        <v/>
      </c>
      <c r="D163" s="65" t="str">
        <f t="shared" si="19"/>
        <v/>
      </c>
      <c r="E163" s="65" t="str">
        <f t="shared" si="18"/>
        <v/>
      </c>
      <c r="F163" s="66" t="str">
        <f t="shared" si="16"/>
        <v/>
      </c>
      <c r="G163" s="67"/>
      <c r="H163" s="67"/>
      <c r="I163" s="67"/>
      <c r="J163" s="67"/>
    </row>
    <row r="164" spans="1:10" ht="12.75" x14ac:dyDescent="0.25">
      <c r="A164" s="60" t="str">
        <f t="shared" si="17"/>
        <v/>
      </c>
      <c r="B164" s="45" t="str">
        <f t="shared" si="14"/>
        <v/>
      </c>
      <c r="C164" s="45" t="str">
        <f t="shared" si="15"/>
        <v/>
      </c>
      <c r="D164" s="45" t="str">
        <f t="shared" si="19"/>
        <v/>
      </c>
      <c r="E164" s="45" t="str">
        <f t="shared" si="18"/>
        <v/>
      </c>
      <c r="F164" s="46" t="str">
        <f t="shared" si="16"/>
        <v/>
      </c>
    </row>
    <row r="165" spans="1:10" ht="12.75" x14ac:dyDescent="0.25">
      <c r="A165" s="60" t="str">
        <f t="shared" si="17"/>
        <v/>
      </c>
      <c r="B165" s="45" t="str">
        <f t="shared" si="14"/>
        <v/>
      </c>
      <c r="C165" s="45" t="str">
        <f t="shared" si="15"/>
        <v/>
      </c>
      <c r="D165" s="45" t="str">
        <f t="shared" si="19"/>
        <v/>
      </c>
      <c r="E165" s="45" t="str">
        <f t="shared" si="18"/>
        <v/>
      </c>
      <c r="F165" s="46" t="str">
        <f t="shared" si="16"/>
        <v/>
      </c>
    </row>
    <row r="166" spans="1:10" ht="12.75" x14ac:dyDescent="0.25">
      <c r="A166" s="60" t="str">
        <f t="shared" si="17"/>
        <v/>
      </c>
      <c r="B166" s="45" t="str">
        <f t="shared" si="14"/>
        <v/>
      </c>
      <c r="C166" s="45" t="str">
        <f t="shared" si="15"/>
        <v/>
      </c>
      <c r="D166" s="45" t="str">
        <f t="shared" si="19"/>
        <v/>
      </c>
      <c r="E166" s="45" t="str">
        <f t="shared" si="18"/>
        <v/>
      </c>
      <c r="F166" s="46" t="str">
        <f t="shared" si="16"/>
        <v/>
      </c>
    </row>
    <row r="167" spans="1:10" ht="12.75" x14ac:dyDescent="0.25">
      <c r="A167" s="61" t="str">
        <f t="shared" si="17"/>
        <v/>
      </c>
      <c r="B167" s="4" t="str">
        <f t="shared" si="14"/>
        <v/>
      </c>
      <c r="C167" s="4" t="str">
        <f t="shared" si="15"/>
        <v/>
      </c>
      <c r="D167" s="4" t="str">
        <f t="shared" si="19"/>
        <v/>
      </c>
      <c r="E167" s="4" t="str">
        <f t="shared" si="18"/>
        <v/>
      </c>
      <c r="F167" s="5" t="str">
        <f t="shared" si="16"/>
        <v/>
      </c>
    </row>
    <row r="168" spans="1:10" ht="12.75" x14ac:dyDescent="0.25">
      <c r="A168" s="61" t="str">
        <f t="shared" si="17"/>
        <v/>
      </c>
      <c r="B168" s="4" t="str">
        <f t="shared" si="14"/>
        <v/>
      </c>
      <c r="C168" s="4" t="str">
        <f t="shared" si="15"/>
        <v/>
      </c>
      <c r="D168" s="4" t="str">
        <f t="shared" si="19"/>
        <v/>
      </c>
      <c r="E168" s="4" t="str">
        <f t="shared" si="18"/>
        <v/>
      </c>
      <c r="F168" s="5" t="str">
        <f t="shared" si="16"/>
        <v/>
      </c>
    </row>
    <row r="169" spans="1:10" ht="12.75" x14ac:dyDescent="0.25">
      <c r="A169" s="61" t="str">
        <f t="shared" si="17"/>
        <v/>
      </c>
      <c r="B169" s="4" t="str">
        <f t="shared" si="14"/>
        <v/>
      </c>
      <c r="C169" s="4" t="str">
        <f t="shared" si="15"/>
        <v/>
      </c>
      <c r="D169" s="4" t="str">
        <f t="shared" si="19"/>
        <v/>
      </c>
      <c r="E169" s="4" t="str">
        <f t="shared" si="18"/>
        <v/>
      </c>
      <c r="F169" s="5" t="str">
        <f t="shared" si="16"/>
        <v/>
      </c>
    </row>
    <row r="170" spans="1:10" ht="12.75" x14ac:dyDescent="0.25">
      <c r="A170" s="61" t="str">
        <f t="shared" si="17"/>
        <v/>
      </c>
      <c r="B170" s="4" t="str">
        <f t="shared" si="14"/>
        <v/>
      </c>
      <c r="C170" s="4" t="str">
        <f t="shared" si="15"/>
        <v/>
      </c>
      <c r="D170" s="4" t="str">
        <f t="shared" si="19"/>
        <v/>
      </c>
      <c r="E170" s="4" t="str">
        <f t="shared" si="18"/>
        <v/>
      </c>
      <c r="F170" s="5" t="str">
        <f t="shared" si="16"/>
        <v/>
      </c>
    </row>
    <row r="171" spans="1:10" ht="12.75" x14ac:dyDescent="0.25">
      <c r="A171" s="61" t="str">
        <f t="shared" si="17"/>
        <v/>
      </c>
      <c r="B171" s="4" t="str">
        <f t="shared" si="14"/>
        <v/>
      </c>
      <c r="C171" s="4" t="str">
        <f t="shared" si="15"/>
        <v/>
      </c>
      <c r="D171" s="4" t="str">
        <f t="shared" si="19"/>
        <v/>
      </c>
      <c r="E171" s="4" t="str">
        <f t="shared" si="18"/>
        <v/>
      </c>
      <c r="F171" s="5" t="str">
        <f t="shared" si="16"/>
        <v/>
      </c>
    </row>
    <row r="172" spans="1:10" ht="12.75" x14ac:dyDescent="0.25">
      <c r="A172" s="61" t="str">
        <f t="shared" si="17"/>
        <v/>
      </c>
      <c r="B172" s="4" t="str">
        <f t="shared" si="14"/>
        <v/>
      </c>
      <c r="C172" s="4" t="str">
        <f t="shared" si="15"/>
        <v/>
      </c>
      <c r="D172" s="4" t="str">
        <f t="shared" si="19"/>
        <v/>
      </c>
      <c r="E172" s="4" t="str">
        <f t="shared" si="18"/>
        <v/>
      </c>
      <c r="F172" s="5" t="str">
        <f t="shared" si="16"/>
        <v/>
      </c>
    </row>
    <row r="173" spans="1:10" ht="12.75" x14ac:dyDescent="0.25">
      <c r="A173" s="61" t="str">
        <f t="shared" si="17"/>
        <v/>
      </c>
      <c r="B173" s="4" t="str">
        <f t="shared" si="14"/>
        <v/>
      </c>
      <c r="C173" s="4" t="str">
        <f t="shared" si="15"/>
        <v/>
      </c>
      <c r="D173" s="4" t="str">
        <f t="shared" si="19"/>
        <v/>
      </c>
      <c r="E173" s="4" t="str">
        <f t="shared" si="18"/>
        <v/>
      </c>
      <c r="F173" s="5" t="str">
        <f t="shared" si="16"/>
        <v/>
      </c>
    </row>
    <row r="174" spans="1:10" ht="12.75" x14ac:dyDescent="0.25">
      <c r="A174" s="61" t="str">
        <f t="shared" si="17"/>
        <v/>
      </c>
      <c r="B174" s="4" t="str">
        <f t="shared" si="14"/>
        <v/>
      </c>
      <c r="C174" s="4" t="str">
        <f t="shared" si="15"/>
        <v/>
      </c>
      <c r="D174" s="4" t="str">
        <f t="shared" si="19"/>
        <v/>
      </c>
      <c r="E174" s="4" t="str">
        <f t="shared" si="18"/>
        <v/>
      </c>
      <c r="F174" s="5" t="str">
        <f t="shared" si="16"/>
        <v/>
      </c>
    </row>
    <row r="175" spans="1:10" ht="12.75" x14ac:dyDescent="0.25">
      <c r="A175" s="61" t="str">
        <f t="shared" si="17"/>
        <v/>
      </c>
      <c r="B175" s="4" t="str">
        <f t="shared" si="14"/>
        <v/>
      </c>
      <c r="C175" s="4" t="str">
        <f t="shared" si="15"/>
        <v/>
      </c>
      <c r="D175" s="4" t="str">
        <f t="shared" si="19"/>
        <v/>
      </c>
      <c r="E175" s="4" t="str">
        <f t="shared" si="18"/>
        <v/>
      </c>
      <c r="F175" s="5" t="str">
        <f t="shared" si="16"/>
        <v/>
      </c>
    </row>
    <row r="176" spans="1:10" ht="12.75" x14ac:dyDescent="0.25">
      <c r="A176" s="61" t="str">
        <f t="shared" si="17"/>
        <v/>
      </c>
      <c r="B176" s="4" t="str">
        <f t="shared" si="14"/>
        <v/>
      </c>
      <c r="C176" s="4" t="str">
        <f t="shared" si="15"/>
        <v/>
      </c>
      <c r="D176" s="4" t="str">
        <f t="shared" si="19"/>
        <v/>
      </c>
      <c r="E176" s="4" t="str">
        <f t="shared" si="18"/>
        <v/>
      </c>
      <c r="F176" s="5" t="str">
        <f t="shared" si="16"/>
        <v/>
      </c>
    </row>
    <row r="177" spans="1:6" ht="12.75" x14ac:dyDescent="0.25">
      <c r="A177" s="61" t="str">
        <f t="shared" si="17"/>
        <v/>
      </c>
      <c r="B177" s="4" t="str">
        <f t="shared" si="14"/>
        <v/>
      </c>
      <c r="C177" s="4" t="str">
        <f t="shared" si="15"/>
        <v/>
      </c>
      <c r="D177" s="4" t="str">
        <f t="shared" si="19"/>
        <v/>
      </c>
      <c r="E177" s="4" t="str">
        <f t="shared" si="18"/>
        <v/>
      </c>
      <c r="F177" s="5" t="str">
        <f t="shared" si="16"/>
        <v/>
      </c>
    </row>
    <row r="178" spans="1:6" ht="12.75" x14ac:dyDescent="0.25">
      <c r="A178" s="61" t="str">
        <f t="shared" si="17"/>
        <v/>
      </c>
      <c r="B178" s="4" t="str">
        <f t="shared" si="14"/>
        <v/>
      </c>
      <c r="C178" s="4" t="str">
        <f t="shared" si="15"/>
        <v/>
      </c>
      <c r="D178" s="4" t="str">
        <f t="shared" si="19"/>
        <v/>
      </c>
      <c r="E178" s="4" t="str">
        <f t="shared" si="18"/>
        <v/>
      </c>
      <c r="F178" s="5" t="str">
        <f t="shared" si="16"/>
        <v/>
      </c>
    </row>
    <row r="179" spans="1:6" ht="12.75" x14ac:dyDescent="0.25">
      <c r="A179" s="61" t="str">
        <f t="shared" si="17"/>
        <v/>
      </c>
      <c r="B179" s="4" t="str">
        <f t="shared" si="14"/>
        <v/>
      </c>
      <c r="C179" s="4" t="str">
        <f t="shared" si="15"/>
        <v/>
      </c>
      <c r="D179" s="4" t="str">
        <f t="shared" si="19"/>
        <v/>
      </c>
      <c r="E179" s="4" t="str">
        <f t="shared" si="18"/>
        <v/>
      </c>
      <c r="F179" s="5" t="str">
        <f t="shared" si="16"/>
        <v/>
      </c>
    </row>
    <row r="180" spans="1:6" ht="12.75" x14ac:dyDescent="0.25">
      <c r="A180" s="61" t="str">
        <f t="shared" si="17"/>
        <v/>
      </c>
      <c r="B180" s="4" t="str">
        <f t="shared" si="14"/>
        <v/>
      </c>
      <c r="C180" s="4" t="str">
        <f t="shared" si="15"/>
        <v/>
      </c>
      <c r="D180" s="4" t="str">
        <f t="shared" si="19"/>
        <v/>
      </c>
      <c r="E180" s="4" t="str">
        <f t="shared" si="18"/>
        <v/>
      </c>
      <c r="F180" s="5" t="str">
        <f t="shared" si="16"/>
        <v/>
      </c>
    </row>
    <row r="181" spans="1:6" ht="12.75" x14ac:dyDescent="0.25">
      <c r="A181" s="61" t="str">
        <f t="shared" si="17"/>
        <v/>
      </c>
      <c r="B181" s="4" t="str">
        <f t="shared" si="14"/>
        <v/>
      </c>
      <c r="C181" s="4" t="str">
        <f t="shared" si="15"/>
        <v/>
      </c>
      <c r="D181" s="4" t="str">
        <f t="shared" si="19"/>
        <v/>
      </c>
      <c r="E181" s="4" t="str">
        <f t="shared" si="18"/>
        <v/>
      </c>
      <c r="F181" s="5" t="str">
        <f t="shared" si="16"/>
        <v/>
      </c>
    </row>
    <row r="182" spans="1:6" ht="12.75" x14ac:dyDescent="0.25">
      <c r="A182" s="61" t="str">
        <f t="shared" si="17"/>
        <v/>
      </c>
      <c r="B182" s="4" t="str">
        <f t="shared" si="14"/>
        <v/>
      </c>
      <c r="C182" s="4" t="str">
        <f t="shared" si="15"/>
        <v/>
      </c>
      <c r="D182" s="4" t="str">
        <f t="shared" si="19"/>
        <v/>
      </c>
      <c r="E182" s="4" t="str">
        <f t="shared" si="18"/>
        <v/>
      </c>
      <c r="F182" s="5" t="str">
        <f t="shared" si="16"/>
        <v/>
      </c>
    </row>
    <row r="183" spans="1:6" ht="12.75" x14ac:dyDescent="0.25">
      <c r="A183" s="61" t="str">
        <f t="shared" si="17"/>
        <v/>
      </c>
      <c r="B183" s="4" t="str">
        <f t="shared" si="14"/>
        <v/>
      </c>
      <c r="C183" s="4" t="str">
        <f t="shared" si="15"/>
        <v/>
      </c>
      <c r="D183" s="4" t="str">
        <f t="shared" si="19"/>
        <v/>
      </c>
      <c r="E183" s="4" t="str">
        <f t="shared" si="18"/>
        <v/>
      </c>
      <c r="F183" s="5" t="str">
        <f t="shared" si="16"/>
        <v/>
      </c>
    </row>
    <row r="184" spans="1:6" ht="12.75" x14ac:dyDescent="0.25">
      <c r="A184" s="61" t="str">
        <f t="shared" si="17"/>
        <v/>
      </c>
      <c r="B184" s="4" t="str">
        <f t="shared" si="14"/>
        <v/>
      </c>
      <c r="C184" s="4" t="str">
        <f t="shared" si="15"/>
        <v/>
      </c>
      <c r="D184" s="4" t="str">
        <f t="shared" si="19"/>
        <v/>
      </c>
      <c r="E184" s="4" t="str">
        <f t="shared" si="18"/>
        <v/>
      </c>
      <c r="F184" s="5" t="str">
        <f t="shared" si="16"/>
        <v/>
      </c>
    </row>
    <row r="185" spans="1:6" ht="12.75" x14ac:dyDescent="0.25">
      <c r="A185" s="61" t="str">
        <f t="shared" si="17"/>
        <v/>
      </c>
      <c r="B185" s="4" t="str">
        <f t="shared" ref="B185:B248" si="20">IF(A185&lt;&gt;"",IF(A185&gt;carência,(E185*((1+taxa)^(1/12)-1))/(1-(1+((1+taxa)^(1/12)-1))^(-(prazo+carência+1-A185))),0),"")</f>
        <v/>
      </c>
      <c r="C185" s="4" t="str">
        <f t="shared" ref="C185:C248" si="21">IF(A185&lt;&gt;"",IF(A185&gt;carência,((1+taxa)^(1/12)-1)*E185,0),"")</f>
        <v/>
      </c>
      <c r="D185" s="4" t="str">
        <f t="shared" si="19"/>
        <v/>
      </c>
      <c r="E185" s="4" t="str">
        <f t="shared" si="18"/>
        <v/>
      </c>
      <c r="F185" s="5" t="str">
        <f t="shared" ref="F185:F248" si="22">IF(A185&lt;&gt;"",E185-D185,"")</f>
        <v/>
      </c>
    </row>
    <row r="186" spans="1:6" ht="12.75" x14ac:dyDescent="0.25">
      <c r="A186" s="61" t="str">
        <f t="shared" si="17"/>
        <v/>
      </c>
      <c r="B186" s="4" t="str">
        <f t="shared" si="20"/>
        <v/>
      </c>
      <c r="C186" s="4" t="str">
        <f t="shared" si="21"/>
        <v/>
      </c>
      <c r="D186" s="4" t="str">
        <f t="shared" si="19"/>
        <v/>
      </c>
      <c r="E186" s="4" t="str">
        <f t="shared" si="18"/>
        <v/>
      </c>
      <c r="F186" s="5" t="str">
        <f t="shared" si="22"/>
        <v/>
      </c>
    </row>
    <row r="187" spans="1:6" ht="12.75" x14ac:dyDescent="0.25">
      <c r="A187" s="61" t="str">
        <f t="shared" si="17"/>
        <v/>
      </c>
      <c r="B187" s="4" t="str">
        <f t="shared" si="20"/>
        <v/>
      </c>
      <c r="C187" s="4" t="str">
        <f t="shared" si="21"/>
        <v/>
      </c>
      <c r="D187" s="4" t="str">
        <f t="shared" si="19"/>
        <v/>
      </c>
      <c r="E187" s="4" t="str">
        <f t="shared" si="18"/>
        <v/>
      </c>
      <c r="F187" s="5" t="str">
        <f t="shared" si="22"/>
        <v/>
      </c>
    </row>
    <row r="188" spans="1:6" ht="12.75" x14ac:dyDescent="0.25">
      <c r="A188" s="61" t="str">
        <f t="shared" si="17"/>
        <v/>
      </c>
      <c r="B188" s="4" t="str">
        <f t="shared" si="20"/>
        <v/>
      </c>
      <c r="C188" s="4" t="str">
        <f t="shared" si="21"/>
        <v/>
      </c>
      <c r="D188" s="4" t="str">
        <f t="shared" si="19"/>
        <v/>
      </c>
      <c r="E188" s="4" t="str">
        <f t="shared" si="18"/>
        <v/>
      </c>
      <c r="F188" s="5" t="str">
        <f t="shared" si="22"/>
        <v/>
      </c>
    </row>
    <row r="189" spans="1:6" ht="12.75" x14ac:dyDescent="0.25">
      <c r="A189" s="61" t="str">
        <f t="shared" si="17"/>
        <v/>
      </c>
      <c r="B189" s="4" t="str">
        <f t="shared" si="20"/>
        <v/>
      </c>
      <c r="C189" s="4" t="str">
        <f t="shared" si="21"/>
        <v/>
      </c>
      <c r="D189" s="4" t="str">
        <f t="shared" si="19"/>
        <v/>
      </c>
      <c r="E189" s="4" t="str">
        <f t="shared" si="18"/>
        <v/>
      </c>
      <c r="F189" s="5" t="str">
        <f t="shared" si="22"/>
        <v/>
      </c>
    </row>
    <row r="190" spans="1:6" ht="12.75" x14ac:dyDescent="0.25">
      <c r="A190" s="61" t="str">
        <f t="shared" si="17"/>
        <v/>
      </c>
      <c r="B190" s="4" t="str">
        <f t="shared" si="20"/>
        <v/>
      </c>
      <c r="C190" s="4" t="str">
        <f t="shared" si="21"/>
        <v/>
      </c>
      <c r="D190" s="4" t="str">
        <f t="shared" si="19"/>
        <v/>
      </c>
      <c r="E190" s="4" t="str">
        <f t="shared" si="18"/>
        <v/>
      </c>
      <c r="F190" s="5" t="str">
        <f t="shared" si="22"/>
        <v/>
      </c>
    </row>
    <row r="191" spans="1:6" ht="12.75" x14ac:dyDescent="0.25">
      <c r="A191" s="61" t="str">
        <f t="shared" si="17"/>
        <v/>
      </c>
      <c r="B191" s="4" t="str">
        <f t="shared" si="20"/>
        <v/>
      </c>
      <c r="C191" s="4" t="str">
        <f t="shared" si="21"/>
        <v/>
      </c>
      <c r="D191" s="4" t="str">
        <f t="shared" si="19"/>
        <v/>
      </c>
      <c r="E191" s="4" t="str">
        <f t="shared" si="18"/>
        <v/>
      </c>
      <c r="F191" s="5" t="str">
        <f t="shared" si="22"/>
        <v/>
      </c>
    </row>
    <row r="192" spans="1:6" ht="12.75" x14ac:dyDescent="0.25">
      <c r="A192" s="61" t="str">
        <f t="shared" si="17"/>
        <v/>
      </c>
      <c r="B192" s="4" t="str">
        <f t="shared" si="20"/>
        <v/>
      </c>
      <c r="C192" s="4" t="str">
        <f t="shared" si="21"/>
        <v/>
      </c>
      <c r="D192" s="4" t="str">
        <f t="shared" si="19"/>
        <v/>
      </c>
      <c r="E192" s="4" t="str">
        <f t="shared" si="18"/>
        <v/>
      </c>
      <c r="F192" s="5" t="str">
        <f t="shared" si="22"/>
        <v/>
      </c>
    </row>
    <row r="193" spans="1:6" ht="12.75" x14ac:dyDescent="0.25">
      <c r="A193" s="61" t="str">
        <f t="shared" si="17"/>
        <v/>
      </c>
      <c r="B193" s="4" t="str">
        <f t="shared" si="20"/>
        <v/>
      </c>
      <c r="C193" s="4" t="str">
        <f t="shared" si="21"/>
        <v/>
      </c>
      <c r="D193" s="4" t="str">
        <f t="shared" si="19"/>
        <v/>
      </c>
      <c r="E193" s="4" t="str">
        <f t="shared" si="18"/>
        <v/>
      </c>
      <c r="F193" s="5" t="str">
        <f t="shared" si="22"/>
        <v/>
      </c>
    </row>
    <row r="194" spans="1:6" ht="12.75" x14ac:dyDescent="0.25">
      <c r="A194" s="61" t="str">
        <f t="shared" si="17"/>
        <v/>
      </c>
      <c r="B194" s="4" t="str">
        <f t="shared" si="20"/>
        <v/>
      </c>
      <c r="C194" s="4" t="str">
        <f t="shared" si="21"/>
        <v/>
      </c>
      <c r="D194" s="4" t="str">
        <f t="shared" si="19"/>
        <v/>
      </c>
      <c r="E194" s="4" t="str">
        <f t="shared" si="18"/>
        <v/>
      </c>
      <c r="F194" s="5" t="str">
        <f t="shared" si="22"/>
        <v/>
      </c>
    </row>
    <row r="195" spans="1:6" ht="12.75" x14ac:dyDescent="0.25">
      <c r="A195" s="61" t="str">
        <f t="shared" si="17"/>
        <v/>
      </c>
      <c r="B195" s="4" t="str">
        <f t="shared" si="20"/>
        <v/>
      </c>
      <c r="C195" s="4" t="str">
        <f t="shared" si="21"/>
        <v/>
      </c>
      <c r="D195" s="4" t="str">
        <f t="shared" si="19"/>
        <v/>
      </c>
      <c r="E195" s="4" t="str">
        <f t="shared" si="18"/>
        <v/>
      </c>
      <c r="F195" s="5" t="str">
        <f t="shared" si="22"/>
        <v/>
      </c>
    </row>
    <row r="196" spans="1:6" ht="12.75" x14ac:dyDescent="0.25">
      <c r="A196" s="61" t="str">
        <f t="shared" si="17"/>
        <v/>
      </c>
      <c r="B196" s="4" t="str">
        <f t="shared" si="20"/>
        <v/>
      </c>
      <c r="C196" s="4" t="str">
        <f t="shared" si="21"/>
        <v/>
      </c>
      <c r="D196" s="4" t="str">
        <f t="shared" si="19"/>
        <v/>
      </c>
      <c r="E196" s="4" t="str">
        <f t="shared" si="18"/>
        <v/>
      </c>
      <c r="F196" s="5" t="str">
        <f t="shared" si="22"/>
        <v/>
      </c>
    </row>
    <row r="197" spans="1:6" ht="12.75" x14ac:dyDescent="0.25">
      <c r="A197" s="61" t="str">
        <f t="shared" si="17"/>
        <v/>
      </c>
      <c r="B197" s="4" t="str">
        <f t="shared" si="20"/>
        <v/>
      </c>
      <c r="C197" s="4" t="str">
        <f t="shared" si="21"/>
        <v/>
      </c>
      <c r="D197" s="4" t="str">
        <f t="shared" si="19"/>
        <v/>
      </c>
      <c r="E197" s="4" t="str">
        <f t="shared" si="18"/>
        <v/>
      </c>
      <c r="F197" s="5" t="str">
        <f t="shared" si="22"/>
        <v/>
      </c>
    </row>
    <row r="198" spans="1:6" ht="12.75" x14ac:dyDescent="0.25">
      <c r="A198" s="61" t="str">
        <f t="shared" si="17"/>
        <v/>
      </c>
      <c r="B198" s="4" t="str">
        <f t="shared" si="20"/>
        <v/>
      </c>
      <c r="C198" s="4" t="str">
        <f t="shared" si="21"/>
        <v/>
      </c>
      <c r="D198" s="4" t="str">
        <f t="shared" si="19"/>
        <v/>
      </c>
      <c r="E198" s="4" t="str">
        <f t="shared" si="18"/>
        <v/>
      </c>
      <c r="F198" s="5" t="str">
        <f t="shared" si="22"/>
        <v/>
      </c>
    </row>
    <row r="199" spans="1:6" ht="12.75" x14ac:dyDescent="0.25">
      <c r="A199" s="61" t="str">
        <f t="shared" si="17"/>
        <v/>
      </c>
      <c r="B199" s="4" t="str">
        <f t="shared" si="20"/>
        <v/>
      </c>
      <c r="C199" s="4" t="str">
        <f t="shared" si="21"/>
        <v/>
      </c>
      <c r="D199" s="4" t="str">
        <f t="shared" si="19"/>
        <v/>
      </c>
      <c r="E199" s="4" t="str">
        <f t="shared" si="18"/>
        <v/>
      </c>
      <c r="F199" s="5" t="str">
        <f t="shared" si="22"/>
        <v/>
      </c>
    </row>
    <row r="200" spans="1:6" ht="12.75" x14ac:dyDescent="0.25">
      <c r="A200" s="61" t="str">
        <f t="shared" si="17"/>
        <v/>
      </c>
      <c r="B200" s="4" t="str">
        <f t="shared" si="20"/>
        <v/>
      </c>
      <c r="C200" s="4" t="str">
        <f t="shared" si="21"/>
        <v/>
      </c>
      <c r="D200" s="4" t="str">
        <f t="shared" si="19"/>
        <v/>
      </c>
      <c r="E200" s="4" t="str">
        <f t="shared" si="18"/>
        <v/>
      </c>
      <c r="F200" s="5" t="str">
        <f t="shared" si="22"/>
        <v/>
      </c>
    </row>
    <row r="201" spans="1:6" ht="12.75" x14ac:dyDescent="0.25">
      <c r="A201" s="61" t="str">
        <f t="shared" ref="A201:A264" si="23">IF(A200&lt;&gt;"",IF(A200+1&lt;=prazo+carência,A200+1,""),"")</f>
        <v/>
      </c>
      <c r="B201" s="4" t="str">
        <f t="shared" si="20"/>
        <v/>
      </c>
      <c r="C201" s="4" t="str">
        <f t="shared" si="21"/>
        <v/>
      </c>
      <c r="D201" s="4" t="str">
        <f t="shared" si="19"/>
        <v/>
      </c>
      <c r="E201" s="4" t="str">
        <f t="shared" ref="E201:E264" si="24">IF(AND(A201&gt;0,A201&lt;&gt;""),IF(A201&gt;carência_sd,F200*(1+inflação)^(1/12),F200),"")</f>
        <v/>
      </c>
      <c r="F201" s="5" t="str">
        <f t="shared" si="22"/>
        <v/>
      </c>
    </row>
    <row r="202" spans="1:6" ht="12.75" x14ac:dyDescent="0.25">
      <c r="A202" s="61" t="str">
        <f t="shared" si="23"/>
        <v/>
      </c>
      <c r="B202" s="4" t="str">
        <f t="shared" si="20"/>
        <v/>
      </c>
      <c r="C202" s="4" t="str">
        <f t="shared" si="21"/>
        <v/>
      </c>
      <c r="D202" s="4" t="str">
        <f t="shared" ref="D202:D265" si="25">IF(A202&lt;&gt;"",B202-C202,"")</f>
        <v/>
      </c>
      <c r="E202" s="4" t="str">
        <f t="shared" si="24"/>
        <v/>
      </c>
      <c r="F202" s="5" t="str">
        <f t="shared" si="22"/>
        <v/>
      </c>
    </row>
    <row r="203" spans="1:6" ht="12.75" x14ac:dyDescent="0.25">
      <c r="A203" s="61" t="str">
        <f t="shared" si="23"/>
        <v/>
      </c>
      <c r="B203" s="4" t="str">
        <f t="shared" si="20"/>
        <v/>
      </c>
      <c r="C203" s="4" t="str">
        <f t="shared" si="21"/>
        <v/>
      </c>
      <c r="D203" s="4" t="str">
        <f t="shared" si="25"/>
        <v/>
      </c>
      <c r="E203" s="4" t="str">
        <f t="shared" si="24"/>
        <v/>
      </c>
      <c r="F203" s="5" t="str">
        <f t="shared" si="22"/>
        <v/>
      </c>
    </row>
    <row r="204" spans="1:6" ht="12.75" x14ac:dyDescent="0.25">
      <c r="A204" s="61" t="str">
        <f t="shared" si="23"/>
        <v/>
      </c>
      <c r="B204" s="4" t="str">
        <f t="shared" si="20"/>
        <v/>
      </c>
      <c r="C204" s="4" t="str">
        <f t="shared" si="21"/>
        <v/>
      </c>
      <c r="D204" s="4" t="str">
        <f t="shared" si="25"/>
        <v/>
      </c>
      <c r="E204" s="4" t="str">
        <f t="shared" si="24"/>
        <v/>
      </c>
      <c r="F204" s="5" t="str">
        <f t="shared" si="22"/>
        <v/>
      </c>
    </row>
    <row r="205" spans="1:6" ht="12.75" x14ac:dyDescent="0.25">
      <c r="A205" s="61" t="str">
        <f t="shared" si="23"/>
        <v/>
      </c>
      <c r="B205" s="4" t="str">
        <f t="shared" si="20"/>
        <v/>
      </c>
      <c r="C205" s="4" t="str">
        <f t="shared" si="21"/>
        <v/>
      </c>
      <c r="D205" s="4" t="str">
        <f t="shared" si="25"/>
        <v/>
      </c>
      <c r="E205" s="4" t="str">
        <f t="shared" si="24"/>
        <v/>
      </c>
      <c r="F205" s="5" t="str">
        <f t="shared" si="22"/>
        <v/>
      </c>
    </row>
    <row r="206" spans="1:6" ht="12.75" x14ac:dyDescent="0.25">
      <c r="A206" s="61" t="str">
        <f t="shared" si="23"/>
        <v/>
      </c>
      <c r="B206" s="4" t="str">
        <f t="shared" si="20"/>
        <v/>
      </c>
      <c r="C206" s="4" t="str">
        <f t="shared" si="21"/>
        <v/>
      </c>
      <c r="D206" s="4" t="str">
        <f t="shared" si="25"/>
        <v/>
      </c>
      <c r="E206" s="4" t="str">
        <f t="shared" si="24"/>
        <v/>
      </c>
      <c r="F206" s="5" t="str">
        <f t="shared" si="22"/>
        <v/>
      </c>
    </row>
    <row r="207" spans="1:6" ht="12.75" x14ac:dyDescent="0.25">
      <c r="A207" s="61" t="str">
        <f t="shared" si="23"/>
        <v/>
      </c>
      <c r="B207" s="4" t="str">
        <f t="shared" si="20"/>
        <v/>
      </c>
      <c r="C207" s="4" t="str">
        <f t="shared" si="21"/>
        <v/>
      </c>
      <c r="D207" s="4" t="str">
        <f t="shared" si="25"/>
        <v/>
      </c>
      <c r="E207" s="4" t="str">
        <f t="shared" si="24"/>
        <v/>
      </c>
      <c r="F207" s="5" t="str">
        <f t="shared" si="22"/>
        <v/>
      </c>
    </row>
    <row r="208" spans="1:6" ht="12.75" x14ac:dyDescent="0.25">
      <c r="A208" s="61" t="str">
        <f t="shared" si="23"/>
        <v/>
      </c>
      <c r="B208" s="4" t="str">
        <f t="shared" si="20"/>
        <v/>
      </c>
      <c r="C208" s="4" t="str">
        <f t="shared" si="21"/>
        <v/>
      </c>
      <c r="D208" s="4" t="str">
        <f t="shared" si="25"/>
        <v/>
      </c>
      <c r="E208" s="4" t="str">
        <f t="shared" si="24"/>
        <v/>
      </c>
      <c r="F208" s="5" t="str">
        <f t="shared" si="22"/>
        <v/>
      </c>
    </row>
    <row r="209" spans="1:6" ht="12.75" x14ac:dyDescent="0.25">
      <c r="A209" s="61" t="str">
        <f t="shared" si="23"/>
        <v/>
      </c>
      <c r="B209" s="4" t="str">
        <f t="shared" si="20"/>
        <v/>
      </c>
      <c r="C209" s="4" t="str">
        <f t="shared" si="21"/>
        <v/>
      </c>
      <c r="D209" s="4" t="str">
        <f t="shared" si="25"/>
        <v/>
      </c>
      <c r="E209" s="4" t="str">
        <f t="shared" si="24"/>
        <v/>
      </c>
      <c r="F209" s="5" t="str">
        <f t="shared" si="22"/>
        <v/>
      </c>
    </row>
    <row r="210" spans="1:6" ht="12.75" x14ac:dyDescent="0.25">
      <c r="A210" s="61" t="str">
        <f t="shared" si="23"/>
        <v/>
      </c>
      <c r="B210" s="4" t="str">
        <f t="shared" si="20"/>
        <v/>
      </c>
      <c r="C210" s="4" t="str">
        <f t="shared" si="21"/>
        <v/>
      </c>
      <c r="D210" s="4" t="str">
        <f t="shared" si="25"/>
        <v/>
      </c>
      <c r="E210" s="4" t="str">
        <f t="shared" si="24"/>
        <v/>
      </c>
      <c r="F210" s="5" t="str">
        <f t="shared" si="22"/>
        <v/>
      </c>
    </row>
    <row r="211" spans="1:6" ht="12.75" x14ac:dyDescent="0.25">
      <c r="A211" s="61" t="str">
        <f t="shared" si="23"/>
        <v/>
      </c>
      <c r="B211" s="4" t="str">
        <f t="shared" si="20"/>
        <v/>
      </c>
      <c r="C211" s="4" t="str">
        <f t="shared" si="21"/>
        <v/>
      </c>
      <c r="D211" s="4" t="str">
        <f t="shared" si="25"/>
        <v/>
      </c>
      <c r="E211" s="4" t="str">
        <f t="shared" si="24"/>
        <v/>
      </c>
      <c r="F211" s="5" t="str">
        <f t="shared" si="22"/>
        <v/>
      </c>
    </row>
    <row r="212" spans="1:6" ht="12.75" x14ac:dyDescent="0.25">
      <c r="A212" s="61" t="str">
        <f t="shared" si="23"/>
        <v/>
      </c>
      <c r="B212" s="4" t="str">
        <f t="shared" si="20"/>
        <v/>
      </c>
      <c r="C212" s="4" t="str">
        <f t="shared" si="21"/>
        <v/>
      </c>
      <c r="D212" s="4" t="str">
        <f t="shared" si="25"/>
        <v/>
      </c>
      <c r="E212" s="4" t="str">
        <f t="shared" si="24"/>
        <v/>
      </c>
      <c r="F212" s="5" t="str">
        <f t="shared" si="22"/>
        <v/>
      </c>
    </row>
    <row r="213" spans="1:6" ht="12.75" x14ac:dyDescent="0.25">
      <c r="A213" s="61" t="str">
        <f t="shared" si="23"/>
        <v/>
      </c>
      <c r="B213" s="4" t="str">
        <f t="shared" si="20"/>
        <v/>
      </c>
      <c r="C213" s="4" t="str">
        <f t="shared" si="21"/>
        <v/>
      </c>
      <c r="D213" s="4" t="str">
        <f t="shared" si="25"/>
        <v/>
      </c>
      <c r="E213" s="4" t="str">
        <f t="shared" si="24"/>
        <v/>
      </c>
      <c r="F213" s="5" t="str">
        <f t="shared" si="22"/>
        <v/>
      </c>
    </row>
    <row r="214" spans="1:6" ht="12.75" x14ac:dyDescent="0.25">
      <c r="A214" s="61" t="str">
        <f t="shared" si="23"/>
        <v/>
      </c>
      <c r="B214" s="4" t="str">
        <f t="shared" si="20"/>
        <v/>
      </c>
      <c r="C214" s="4" t="str">
        <f t="shared" si="21"/>
        <v/>
      </c>
      <c r="D214" s="4" t="str">
        <f t="shared" si="25"/>
        <v/>
      </c>
      <c r="E214" s="4" t="str">
        <f t="shared" si="24"/>
        <v/>
      </c>
      <c r="F214" s="5" t="str">
        <f t="shared" si="22"/>
        <v/>
      </c>
    </row>
    <row r="215" spans="1:6" ht="12.75" x14ac:dyDescent="0.25">
      <c r="A215" s="61" t="str">
        <f t="shared" si="23"/>
        <v/>
      </c>
      <c r="B215" s="4" t="str">
        <f t="shared" si="20"/>
        <v/>
      </c>
      <c r="C215" s="4" t="str">
        <f t="shared" si="21"/>
        <v/>
      </c>
      <c r="D215" s="4" t="str">
        <f t="shared" si="25"/>
        <v/>
      </c>
      <c r="E215" s="4" t="str">
        <f t="shared" si="24"/>
        <v/>
      </c>
      <c r="F215" s="5" t="str">
        <f t="shared" si="22"/>
        <v/>
      </c>
    </row>
    <row r="216" spans="1:6" ht="12.75" x14ac:dyDescent="0.25">
      <c r="A216" s="61" t="str">
        <f t="shared" si="23"/>
        <v/>
      </c>
      <c r="B216" s="4" t="str">
        <f t="shared" si="20"/>
        <v/>
      </c>
      <c r="C216" s="4" t="str">
        <f t="shared" si="21"/>
        <v/>
      </c>
      <c r="D216" s="4" t="str">
        <f t="shared" si="25"/>
        <v/>
      </c>
      <c r="E216" s="4" t="str">
        <f t="shared" si="24"/>
        <v/>
      </c>
      <c r="F216" s="5" t="str">
        <f t="shared" si="22"/>
        <v/>
      </c>
    </row>
    <row r="217" spans="1:6" ht="12.75" x14ac:dyDescent="0.25">
      <c r="A217" s="61" t="str">
        <f t="shared" si="23"/>
        <v/>
      </c>
      <c r="B217" s="4" t="str">
        <f t="shared" si="20"/>
        <v/>
      </c>
      <c r="C217" s="4" t="str">
        <f t="shared" si="21"/>
        <v/>
      </c>
      <c r="D217" s="4" t="str">
        <f t="shared" si="25"/>
        <v/>
      </c>
      <c r="E217" s="4" t="str">
        <f t="shared" si="24"/>
        <v/>
      </c>
      <c r="F217" s="5" t="str">
        <f t="shared" si="22"/>
        <v/>
      </c>
    </row>
    <row r="218" spans="1:6" ht="12.75" x14ac:dyDescent="0.25">
      <c r="A218" s="61" t="str">
        <f t="shared" si="23"/>
        <v/>
      </c>
      <c r="B218" s="4" t="str">
        <f t="shared" si="20"/>
        <v/>
      </c>
      <c r="C218" s="4" t="str">
        <f t="shared" si="21"/>
        <v/>
      </c>
      <c r="D218" s="4" t="str">
        <f t="shared" si="25"/>
        <v/>
      </c>
      <c r="E218" s="4" t="str">
        <f t="shared" si="24"/>
        <v/>
      </c>
      <c r="F218" s="5" t="str">
        <f t="shared" si="22"/>
        <v/>
      </c>
    </row>
    <row r="219" spans="1:6" ht="12.75" x14ac:dyDescent="0.25">
      <c r="A219" s="61" t="str">
        <f t="shared" si="23"/>
        <v/>
      </c>
      <c r="B219" s="4" t="str">
        <f t="shared" si="20"/>
        <v/>
      </c>
      <c r="C219" s="4" t="str">
        <f t="shared" si="21"/>
        <v/>
      </c>
      <c r="D219" s="4" t="str">
        <f t="shared" si="25"/>
        <v/>
      </c>
      <c r="E219" s="4" t="str">
        <f t="shared" si="24"/>
        <v/>
      </c>
      <c r="F219" s="5" t="str">
        <f t="shared" si="22"/>
        <v/>
      </c>
    </row>
    <row r="220" spans="1:6" ht="12.75" x14ac:dyDescent="0.25">
      <c r="A220" s="61" t="str">
        <f t="shared" si="23"/>
        <v/>
      </c>
      <c r="B220" s="4" t="str">
        <f t="shared" si="20"/>
        <v/>
      </c>
      <c r="C220" s="4" t="str">
        <f t="shared" si="21"/>
        <v/>
      </c>
      <c r="D220" s="4" t="str">
        <f t="shared" si="25"/>
        <v/>
      </c>
      <c r="E220" s="4" t="str">
        <f t="shared" si="24"/>
        <v/>
      </c>
      <c r="F220" s="5" t="str">
        <f t="shared" si="22"/>
        <v/>
      </c>
    </row>
    <row r="221" spans="1:6" ht="12.75" x14ac:dyDescent="0.25">
      <c r="A221" s="61" t="str">
        <f t="shared" si="23"/>
        <v/>
      </c>
      <c r="B221" s="4" t="str">
        <f t="shared" si="20"/>
        <v/>
      </c>
      <c r="C221" s="4" t="str">
        <f t="shared" si="21"/>
        <v/>
      </c>
      <c r="D221" s="4" t="str">
        <f t="shared" si="25"/>
        <v/>
      </c>
      <c r="E221" s="4" t="str">
        <f t="shared" si="24"/>
        <v/>
      </c>
      <c r="F221" s="5" t="str">
        <f t="shared" si="22"/>
        <v/>
      </c>
    </row>
    <row r="222" spans="1:6" ht="12.75" x14ac:dyDescent="0.25">
      <c r="A222" s="61" t="str">
        <f t="shared" si="23"/>
        <v/>
      </c>
      <c r="B222" s="4" t="str">
        <f t="shared" si="20"/>
        <v/>
      </c>
      <c r="C222" s="4" t="str">
        <f t="shared" si="21"/>
        <v/>
      </c>
      <c r="D222" s="4" t="str">
        <f t="shared" si="25"/>
        <v/>
      </c>
      <c r="E222" s="4" t="str">
        <f t="shared" si="24"/>
        <v/>
      </c>
      <c r="F222" s="5" t="str">
        <f t="shared" si="22"/>
        <v/>
      </c>
    </row>
    <row r="223" spans="1:6" ht="12.75" x14ac:dyDescent="0.25">
      <c r="A223" s="61" t="str">
        <f t="shared" si="23"/>
        <v/>
      </c>
      <c r="B223" s="4" t="str">
        <f t="shared" si="20"/>
        <v/>
      </c>
      <c r="C223" s="4" t="str">
        <f t="shared" si="21"/>
        <v/>
      </c>
      <c r="D223" s="4" t="str">
        <f t="shared" si="25"/>
        <v/>
      </c>
      <c r="E223" s="4" t="str">
        <f t="shared" si="24"/>
        <v/>
      </c>
      <c r="F223" s="5" t="str">
        <f t="shared" si="22"/>
        <v/>
      </c>
    </row>
    <row r="224" spans="1:6" ht="12.75" x14ac:dyDescent="0.25">
      <c r="A224" s="61" t="str">
        <f t="shared" si="23"/>
        <v/>
      </c>
      <c r="B224" s="4" t="str">
        <f t="shared" si="20"/>
        <v/>
      </c>
      <c r="C224" s="4" t="str">
        <f t="shared" si="21"/>
        <v/>
      </c>
      <c r="D224" s="4" t="str">
        <f t="shared" si="25"/>
        <v/>
      </c>
      <c r="E224" s="4" t="str">
        <f t="shared" si="24"/>
        <v/>
      </c>
      <c r="F224" s="5" t="str">
        <f t="shared" si="22"/>
        <v/>
      </c>
    </row>
    <row r="225" spans="1:6" ht="12.75" x14ac:dyDescent="0.25">
      <c r="A225" s="61" t="str">
        <f t="shared" si="23"/>
        <v/>
      </c>
      <c r="B225" s="4" t="str">
        <f t="shared" si="20"/>
        <v/>
      </c>
      <c r="C225" s="4" t="str">
        <f t="shared" si="21"/>
        <v/>
      </c>
      <c r="D225" s="4" t="str">
        <f t="shared" si="25"/>
        <v/>
      </c>
      <c r="E225" s="4" t="str">
        <f t="shared" si="24"/>
        <v/>
      </c>
      <c r="F225" s="5" t="str">
        <f t="shared" si="22"/>
        <v/>
      </c>
    </row>
    <row r="226" spans="1:6" ht="12.75" x14ac:dyDescent="0.25">
      <c r="A226" s="61" t="str">
        <f t="shared" si="23"/>
        <v/>
      </c>
      <c r="B226" s="4" t="str">
        <f t="shared" si="20"/>
        <v/>
      </c>
      <c r="C226" s="4" t="str">
        <f t="shared" si="21"/>
        <v/>
      </c>
      <c r="D226" s="4" t="str">
        <f t="shared" si="25"/>
        <v/>
      </c>
      <c r="E226" s="4" t="str">
        <f t="shared" si="24"/>
        <v/>
      </c>
      <c r="F226" s="5" t="str">
        <f t="shared" si="22"/>
        <v/>
      </c>
    </row>
    <row r="227" spans="1:6" ht="12.75" x14ac:dyDescent="0.25">
      <c r="A227" s="61" t="str">
        <f t="shared" si="23"/>
        <v/>
      </c>
      <c r="B227" s="4" t="str">
        <f t="shared" si="20"/>
        <v/>
      </c>
      <c r="C227" s="4" t="str">
        <f t="shared" si="21"/>
        <v/>
      </c>
      <c r="D227" s="4" t="str">
        <f t="shared" si="25"/>
        <v/>
      </c>
      <c r="E227" s="4" t="str">
        <f t="shared" si="24"/>
        <v/>
      </c>
      <c r="F227" s="5" t="str">
        <f t="shared" si="22"/>
        <v/>
      </c>
    </row>
    <row r="228" spans="1:6" ht="12.75" x14ac:dyDescent="0.25">
      <c r="A228" s="61" t="str">
        <f t="shared" si="23"/>
        <v/>
      </c>
      <c r="B228" s="4" t="str">
        <f t="shared" si="20"/>
        <v/>
      </c>
      <c r="C228" s="4" t="str">
        <f t="shared" si="21"/>
        <v/>
      </c>
      <c r="D228" s="4" t="str">
        <f t="shared" si="25"/>
        <v/>
      </c>
      <c r="E228" s="4" t="str">
        <f t="shared" si="24"/>
        <v/>
      </c>
      <c r="F228" s="5" t="str">
        <f t="shared" si="22"/>
        <v/>
      </c>
    </row>
    <row r="229" spans="1:6" ht="12.75" x14ac:dyDescent="0.25">
      <c r="A229" s="61" t="str">
        <f t="shared" si="23"/>
        <v/>
      </c>
      <c r="B229" s="4" t="str">
        <f t="shared" si="20"/>
        <v/>
      </c>
      <c r="C229" s="4" t="str">
        <f t="shared" si="21"/>
        <v/>
      </c>
      <c r="D229" s="4" t="str">
        <f t="shared" si="25"/>
        <v/>
      </c>
      <c r="E229" s="4" t="str">
        <f t="shared" si="24"/>
        <v/>
      </c>
      <c r="F229" s="5" t="str">
        <f t="shared" si="22"/>
        <v/>
      </c>
    </row>
    <row r="230" spans="1:6" ht="12.75" x14ac:dyDescent="0.25">
      <c r="A230" s="61" t="str">
        <f t="shared" si="23"/>
        <v/>
      </c>
      <c r="B230" s="4" t="str">
        <f t="shared" si="20"/>
        <v/>
      </c>
      <c r="C230" s="4" t="str">
        <f t="shared" si="21"/>
        <v/>
      </c>
      <c r="D230" s="4" t="str">
        <f t="shared" si="25"/>
        <v/>
      </c>
      <c r="E230" s="4" t="str">
        <f t="shared" si="24"/>
        <v/>
      </c>
      <c r="F230" s="5" t="str">
        <f t="shared" si="22"/>
        <v/>
      </c>
    </row>
    <row r="231" spans="1:6" ht="12.75" x14ac:dyDescent="0.25">
      <c r="A231" s="61" t="str">
        <f t="shared" si="23"/>
        <v/>
      </c>
      <c r="B231" s="4" t="str">
        <f t="shared" si="20"/>
        <v/>
      </c>
      <c r="C231" s="4" t="str">
        <f t="shared" si="21"/>
        <v/>
      </c>
      <c r="D231" s="4" t="str">
        <f t="shared" si="25"/>
        <v/>
      </c>
      <c r="E231" s="4" t="str">
        <f t="shared" si="24"/>
        <v/>
      </c>
      <c r="F231" s="5" t="str">
        <f t="shared" si="22"/>
        <v/>
      </c>
    </row>
    <row r="232" spans="1:6" ht="12.75" x14ac:dyDescent="0.25">
      <c r="A232" s="61" t="str">
        <f t="shared" si="23"/>
        <v/>
      </c>
      <c r="B232" s="4" t="str">
        <f t="shared" si="20"/>
        <v/>
      </c>
      <c r="C232" s="4" t="str">
        <f t="shared" si="21"/>
        <v/>
      </c>
      <c r="D232" s="4" t="str">
        <f t="shared" si="25"/>
        <v/>
      </c>
      <c r="E232" s="4" t="str">
        <f t="shared" si="24"/>
        <v/>
      </c>
      <c r="F232" s="5" t="str">
        <f t="shared" si="22"/>
        <v/>
      </c>
    </row>
    <row r="233" spans="1:6" ht="12.75" x14ac:dyDescent="0.25">
      <c r="A233" s="61" t="str">
        <f t="shared" si="23"/>
        <v/>
      </c>
      <c r="B233" s="4" t="str">
        <f t="shared" si="20"/>
        <v/>
      </c>
      <c r="C233" s="4" t="str">
        <f t="shared" si="21"/>
        <v/>
      </c>
      <c r="D233" s="4" t="str">
        <f t="shared" si="25"/>
        <v/>
      </c>
      <c r="E233" s="4" t="str">
        <f t="shared" si="24"/>
        <v/>
      </c>
      <c r="F233" s="5" t="str">
        <f t="shared" si="22"/>
        <v/>
      </c>
    </row>
    <row r="234" spans="1:6" ht="12.75" x14ac:dyDescent="0.25">
      <c r="A234" s="61" t="str">
        <f t="shared" si="23"/>
        <v/>
      </c>
      <c r="B234" s="4" t="str">
        <f t="shared" si="20"/>
        <v/>
      </c>
      <c r="C234" s="4" t="str">
        <f t="shared" si="21"/>
        <v/>
      </c>
      <c r="D234" s="4" t="str">
        <f t="shared" si="25"/>
        <v/>
      </c>
      <c r="E234" s="4" t="str">
        <f t="shared" si="24"/>
        <v/>
      </c>
      <c r="F234" s="5" t="str">
        <f t="shared" si="22"/>
        <v/>
      </c>
    </row>
    <row r="235" spans="1:6" ht="12.75" x14ac:dyDescent="0.25">
      <c r="A235" s="61" t="str">
        <f t="shared" si="23"/>
        <v/>
      </c>
      <c r="B235" s="4" t="str">
        <f t="shared" si="20"/>
        <v/>
      </c>
      <c r="C235" s="4" t="str">
        <f t="shared" si="21"/>
        <v/>
      </c>
      <c r="D235" s="4" t="str">
        <f t="shared" si="25"/>
        <v/>
      </c>
      <c r="E235" s="4" t="str">
        <f t="shared" si="24"/>
        <v/>
      </c>
      <c r="F235" s="5" t="str">
        <f t="shared" si="22"/>
        <v/>
      </c>
    </row>
    <row r="236" spans="1:6" ht="12.75" x14ac:dyDescent="0.25">
      <c r="A236" s="61" t="str">
        <f t="shared" si="23"/>
        <v/>
      </c>
      <c r="B236" s="4" t="str">
        <f t="shared" si="20"/>
        <v/>
      </c>
      <c r="C236" s="4" t="str">
        <f t="shared" si="21"/>
        <v/>
      </c>
      <c r="D236" s="4" t="str">
        <f t="shared" si="25"/>
        <v/>
      </c>
      <c r="E236" s="4" t="str">
        <f t="shared" si="24"/>
        <v/>
      </c>
      <c r="F236" s="5" t="str">
        <f t="shared" si="22"/>
        <v/>
      </c>
    </row>
    <row r="237" spans="1:6" ht="12.75" x14ac:dyDescent="0.25">
      <c r="A237" s="61" t="str">
        <f t="shared" si="23"/>
        <v/>
      </c>
      <c r="B237" s="4" t="str">
        <f t="shared" si="20"/>
        <v/>
      </c>
      <c r="C237" s="4" t="str">
        <f t="shared" si="21"/>
        <v/>
      </c>
      <c r="D237" s="4" t="str">
        <f t="shared" si="25"/>
        <v/>
      </c>
      <c r="E237" s="4" t="str">
        <f t="shared" si="24"/>
        <v/>
      </c>
      <c r="F237" s="5" t="str">
        <f t="shared" si="22"/>
        <v/>
      </c>
    </row>
    <row r="238" spans="1:6" ht="12.75" x14ac:dyDescent="0.25">
      <c r="A238" s="61" t="str">
        <f t="shared" si="23"/>
        <v/>
      </c>
      <c r="B238" s="4" t="str">
        <f t="shared" si="20"/>
        <v/>
      </c>
      <c r="C238" s="4" t="str">
        <f t="shared" si="21"/>
        <v/>
      </c>
      <c r="D238" s="4" t="str">
        <f t="shared" si="25"/>
        <v/>
      </c>
      <c r="E238" s="4" t="str">
        <f t="shared" si="24"/>
        <v/>
      </c>
      <c r="F238" s="5" t="str">
        <f t="shared" si="22"/>
        <v/>
      </c>
    </row>
    <row r="239" spans="1:6" ht="12.75" x14ac:dyDescent="0.25">
      <c r="A239" s="61" t="str">
        <f t="shared" si="23"/>
        <v/>
      </c>
      <c r="B239" s="4" t="str">
        <f t="shared" si="20"/>
        <v/>
      </c>
      <c r="C239" s="4" t="str">
        <f t="shared" si="21"/>
        <v/>
      </c>
      <c r="D239" s="4" t="str">
        <f t="shared" si="25"/>
        <v/>
      </c>
      <c r="E239" s="4" t="str">
        <f t="shared" si="24"/>
        <v/>
      </c>
      <c r="F239" s="5" t="str">
        <f t="shared" si="22"/>
        <v/>
      </c>
    </row>
    <row r="240" spans="1:6" ht="12.75" x14ac:dyDescent="0.25">
      <c r="A240" s="61" t="str">
        <f t="shared" si="23"/>
        <v/>
      </c>
      <c r="B240" s="4" t="str">
        <f t="shared" si="20"/>
        <v/>
      </c>
      <c r="C240" s="4" t="str">
        <f t="shared" si="21"/>
        <v/>
      </c>
      <c r="D240" s="4" t="str">
        <f t="shared" si="25"/>
        <v/>
      </c>
      <c r="E240" s="4" t="str">
        <f t="shared" si="24"/>
        <v/>
      </c>
      <c r="F240" s="5" t="str">
        <f t="shared" si="22"/>
        <v/>
      </c>
    </row>
    <row r="241" spans="1:6" ht="12.75" x14ac:dyDescent="0.25">
      <c r="A241" s="61" t="str">
        <f t="shared" si="23"/>
        <v/>
      </c>
      <c r="B241" s="4" t="str">
        <f t="shared" si="20"/>
        <v/>
      </c>
      <c r="C241" s="4" t="str">
        <f t="shared" si="21"/>
        <v/>
      </c>
      <c r="D241" s="4" t="str">
        <f t="shared" si="25"/>
        <v/>
      </c>
      <c r="E241" s="4" t="str">
        <f t="shared" si="24"/>
        <v/>
      </c>
      <c r="F241" s="5" t="str">
        <f t="shared" si="22"/>
        <v/>
      </c>
    </row>
    <row r="242" spans="1:6" ht="12.75" x14ac:dyDescent="0.25">
      <c r="A242" s="61" t="str">
        <f t="shared" si="23"/>
        <v/>
      </c>
      <c r="B242" s="4" t="str">
        <f t="shared" si="20"/>
        <v/>
      </c>
      <c r="C242" s="4" t="str">
        <f t="shared" si="21"/>
        <v/>
      </c>
      <c r="D242" s="4" t="str">
        <f t="shared" si="25"/>
        <v/>
      </c>
      <c r="E242" s="4" t="str">
        <f t="shared" si="24"/>
        <v/>
      </c>
      <c r="F242" s="5" t="str">
        <f t="shared" si="22"/>
        <v/>
      </c>
    </row>
    <row r="243" spans="1:6" ht="12.75" x14ac:dyDescent="0.25">
      <c r="A243" s="61" t="str">
        <f t="shared" si="23"/>
        <v/>
      </c>
      <c r="B243" s="4" t="str">
        <f t="shared" si="20"/>
        <v/>
      </c>
      <c r="C243" s="4" t="str">
        <f t="shared" si="21"/>
        <v/>
      </c>
      <c r="D243" s="4" t="str">
        <f t="shared" si="25"/>
        <v/>
      </c>
      <c r="E243" s="4" t="str">
        <f t="shared" si="24"/>
        <v/>
      </c>
      <c r="F243" s="5" t="str">
        <f t="shared" si="22"/>
        <v/>
      </c>
    </row>
    <row r="244" spans="1:6" ht="12.75" x14ac:dyDescent="0.25">
      <c r="A244" s="61" t="str">
        <f t="shared" si="23"/>
        <v/>
      </c>
      <c r="B244" s="4" t="str">
        <f t="shared" si="20"/>
        <v/>
      </c>
      <c r="C244" s="4" t="str">
        <f t="shared" si="21"/>
        <v/>
      </c>
      <c r="D244" s="4" t="str">
        <f t="shared" si="25"/>
        <v/>
      </c>
      <c r="E244" s="4" t="str">
        <f t="shared" si="24"/>
        <v/>
      </c>
      <c r="F244" s="5" t="str">
        <f t="shared" si="22"/>
        <v/>
      </c>
    </row>
    <row r="245" spans="1:6" ht="12.75" x14ac:dyDescent="0.25">
      <c r="A245" s="61" t="str">
        <f t="shared" si="23"/>
        <v/>
      </c>
      <c r="B245" s="4" t="str">
        <f t="shared" si="20"/>
        <v/>
      </c>
      <c r="C245" s="4" t="str">
        <f t="shared" si="21"/>
        <v/>
      </c>
      <c r="D245" s="4" t="str">
        <f t="shared" si="25"/>
        <v/>
      </c>
      <c r="E245" s="4" t="str">
        <f t="shared" si="24"/>
        <v/>
      </c>
      <c r="F245" s="5" t="str">
        <f t="shared" si="22"/>
        <v/>
      </c>
    </row>
    <row r="246" spans="1:6" ht="12.75" x14ac:dyDescent="0.25">
      <c r="A246" s="61" t="str">
        <f t="shared" si="23"/>
        <v/>
      </c>
      <c r="B246" s="4" t="str">
        <f t="shared" si="20"/>
        <v/>
      </c>
      <c r="C246" s="4" t="str">
        <f t="shared" si="21"/>
        <v/>
      </c>
      <c r="D246" s="4" t="str">
        <f t="shared" si="25"/>
        <v/>
      </c>
      <c r="E246" s="4" t="str">
        <f t="shared" si="24"/>
        <v/>
      </c>
      <c r="F246" s="5" t="str">
        <f t="shared" si="22"/>
        <v/>
      </c>
    </row>
    <row r="247" spans="1:6" ht="12.75" x14ac:dyDescent="0.25">
      <c r="A247" s="61" t="str">
        <f t="shared" si="23"/>
        <v/>
      </c>
      <c r="B247" s="4" t="str">
        <f t="shared" si="20"/>
        <v/>
      </c>
      <c r="C247" s="4" t="str">
        <f t="shared" si="21"/>
        <v/>
      </c>
      <c r="D247" s="4" t="str">
        <f t="shared" si="25"/>
        <v/>
      </c>
      <c r="E247" s="4" t="str">
        <f t="shared" si="24"/>
        <v/>
      </c>
      <c r="F247" s="5" t="str">
        <f t="shared" si="22"/>
        <v/>
      </c>
    </row>
    <row r="248" spans="1:6" ht="12.75" x14ac:dyDescent="0.25">
      <c r="A248" s="61" t="str">
        <f t="shared" si="23"/>
        <v/>
      </c>
      <c r="B248" s="4" t="str">
        <f t="shared" si="20"/>
        <v/>
      </c>
      <c r="C248" s="4" t="str">
        <f t="shared" si="21"/>
        <v/>
      </c>
      <c r="D248" s="4" t="str">
        <f t="shared" si="25"/>
        <v/>
      </c>
      <c r="E248" s="4" t="str">
        <f t="shared" si="24"/>
        <v/>
      </c>
      <c r="F248" s="5" t="str">
        <f t="shared" si="22"/>
        <v/>
      </c>
    </row>
    <row r="249" spans="1:6" ht="12.75" x14ac:dyDescent="0.25">
      <c r="A249" s="61" t="str">
        <f t="shared" si="23"/>
        <v/>
      </c>
      <c r="B249" s="4" t="str">
        <f t="shared" ref="B249:B312" si="26">IF(A249&lt;&gt;"",IF(A249&gt;carência,(E249*((1+taxa)^(1/12)-1))/(1-(1+((1+taxa)^(1/12)-1))^(-(prazo+carência+1-A249))),0),"")</f>
        <v/>
      </c>
      <c r="C249" s="4" t="str">
        <f t="shared" ref="C249:C312" si="27">IF(A249&lt;&gt;"",IF(A249&gt;carência,((1+taxa)^(1/12)-1)*E249,0),"")</f>
        <v/>
      </c>
      <c r="D249" s="4" t="str">
        <f t="shared" si="25"/>
        <v/>
      </c>
      <c r="E249" s="4" t="str">
        <f t="shared" si="24"/>
        <v/>
      </c>
      <c r="F249" s="5" t="str">
        <f t="shared" ref="F249:F312" si="28">IF(A249&lt;&gt;"",E249-D249,"")</f>
        <v/>
      </c>
    </row>
    <row r="250" spans="1:6" ht="12.75" x14ac:dyDescent="0.25">
      <c r="A250" s="61" t="str">
        <f t="shared" si="23"/>
        <v/>
      </c>
      <c r="B250" s="4" t="str">
        <f t="shared" si="26"/>
        <v/>
      </c>
      <c r="C250" s="4" t="str">
        <f t="shared" si="27"/>
        <v/>
      </c>
      <c r="D250" s="4" t="str">
        <f t="shared" si="25"/>
        <v/>
      </c>
      <c r="E250" s="4" t="str">
        <f t="shared" si="24"/>
        <v/>
      </c>
      <c r="F250" s="5" t="str">
        <f t="shared" si="28"/>
        <v/>
      </c>
    </row>
    <row r="251" spans="1:6" ht="12.75" x14ac:dyDescent="0.25">
      <c r="A251" s="61" t="str">
        <f t="shared" si="23"/>
        <v/>
      </c>
      <c r="B251" s="4" t="str">
        <f t="shared" si="26"/>
        <v/>
      </c>
      <c r="C251" s="4" t="str">
        <f t="shared" si="27"/>
        <v/>
      </c>
      <c r="D251" s="4" t="str">
        <f t="shared" si="25"/>
        <v/>
      </c>
      <c r="E251" s="4" t="str">
        <f t="shared" si="24"/>
        <v/>
      </c>
      <c r="F251" s="5" t="str">
        <f t="shared" si="28"/>
        <v/>
      </c>
    </row>
    <row r="252" spans="1:6" ht="12.75" x14ac:dyDescent="0.25">
      <c r="A252" s="61" t="str">
        <f t="shared" si="23"/>
        <v/>
      </c>
      <c r="B252" s="4" t="str">
        <f t="shared" si="26"/>
        <v/>
      </c>
      <c r="C252" s="4" t="str">
        <f t="shared" si="27"/>
        <v/>
      </c>
      <c r="D252" s="4" t="str">
        <f t="shared" si="25"/>
        <v/>
      </c>
      <c r="E252" s="4" t="str">
        <f t="shared" si="24"/>
        <v/>
      </c>
      <c r="F252" s="5" t="str">
        <f t="shared" si="28"/>
        <v/>
      </c>
    </row>
    <row r="253" spans="1:6" ht="12.75" x14ac:dyDescent="0.25">
      <c r="A253" s="61" t="str">
        <f t="shared" si="23"/>
        <v/>
      </c>
      <c r="B253" s="4" t="str">
        <f t="shared" si="26"/>
        <v/>
      </c>
      <c r="C253" s="4" t="str">
        <f t="shared" si="27"/>
        <v/>
      </c>
      <c r="D253" s="4" t="str">
        <f t="shared" si="25"/>
        <v/>
      </c>
      <c r="E253" s="4" t="str">
        <f t="shared" si="24"/>
        <v/>
      </c>
      <c r="F253" s="5" t="str">
        <f t="shared" si="28"/>
        <v/>
      </c>
    </row>
    <row r="254" spans="1:6" ht="12.75" x14ac:dyDescent="0.25">
      <c r="A254" s="61" t="str">
        <f t="shared" si="23"/>
        <v/>
      </c>
      <c r="B254" s="4" t="str">
        <f t="shared" si="26"/>
        <v/>
      </c>
      <c r="C254" s="4" t="str">
        <f t="shared" si="27"/>
        <v/>
      </c>
      <c r="D254" s="4" t="str">
        <f t="shared" si="25"/>
        <v/>
      </c>
      <c r="E254" s="4" t="str">
        <f t="shared" si="24"/>
        <v/>
      </c>
      <c r="F254" s="5" t="str">
        <f t="shared" si="28"/>
        <v/>
      </c>
    </row>
    <row r="255" spans="1:6" ht="12.75" x14ac:dyDescent="0.25">
      <c r="A255" s="61" t="str">
        <f t="shared" si="23"/>
        <v/>
      </c>
      <c r="B255" s="4" t="str">
        <f t="shared" si="26"/>
        <v/>
      </c>
      <c r="C255" s="4" t="str">
        <f t="shared" si="27"/>
        <v/>
      </c>
      <c r="D255" s="4" t="str">
        <f t="shared" si="25"/>
        <v/>
      </c>
      <c r="E255" s="4" t="str">
        <f t="shared" si="24"/>
        <v/>
      </c>
      <c r="F255" s="5" t="str">
        <f t="shared" si="28"/>
        <v/>
      </c>
    </row>
    <row r="256" spans="1:6" ht="12.75" x14ac:dyDescent="0.25">
      <c r="A256" s="61" t="str">
        <f t="shared" si="23"/>
        <v/>
      </c>
      <c r="B256" s="4" t="str">
        <f t="shared" si="26"/>
        <v/>
      </c>
      <c r="C256" s="4" t="str">
        <f t="shared" si="27"/>
        <v/>
      </c>
      <c r="D256" s="4" t="str">
        <f t="shared" si="25"/>
        <v/>
      </c>
      <c r="E256" s="4" t="str">
        <f t="shared" si="24"/>
        <v/>
      </c>
      <c r="F256" s="5" t="str">
        <f t="shared" si="28"/>
        <v/>
      </c>
    </row>
    <row r="257" spans="1:6" ht="12.75" x14ac:dyDescent="0.25">
      <c r="A257" s="61" t="str">
        <f t="shared" si="23"/>
        <v/>
      </c>
      <c r="B257" s="4" t="str">
        <f t="shared" si="26"/>
        <v/>
      </c>
      <c r="C257" s="4" t="str">
        <f t="shared" si="27"/>
        <v/>
      </c>
      <c r="D257" s="4" t="str">
        <f t="shared" si="25"/>
        <v/>
      </c>
      <c r="E257" s="4" t="str">
        <f t="shared" si="24"/>
        <v/>
      </c>
      <c r="F257" s="5" t="str">
        <f t="shared" si="28"/>
        <v/>
      </c>
    </row>
    <row r="258" spans="1:6" ht="12.75" x14ac:dyDescent="0.25">
      <c r="A258" s="61" t="str">
        <f t="shared" si="23"/>
        <v/>
      </c>
      <c r="B258" s="4" t="str">
        <f t="shared" si="26"/>
        <v/>
      </c>
      <c r="C258" s="4" t="str">
        <f t="shared" si="27"/>
        <v/>
      </c>
      <c r="D258" s="4" t="str">
        <f t="shared" si="25"/>
        <v/>
      </c>
      <c r="E258" s="4" t="str">
        <f t="shared" si="24"/>
        <v/>
      </c>
      <c r="F258" s="5" t="str">
        <f t="shared" si="28"/>
        <v/>
      </c>
    </row>
    <row r="259" spans="1:6" ht="12.75" x14ac:dyDescent="0.25">
      <c r="A259" s="61" t="str">
        <f t="shared" si="23"/>
        <v/>
      </c>
      <c r="B259" s="4" t="str">
        <f t="shared" si="26"/>
        <v/>
      </c>
      <c r="C259" s="4" t="str">
        <f t="shared" si="27"/>
        <v/>
      </c>
      <c r="D259" s="4" t="str">
        <f t="shared" si="25"/>
        <v/>
      </c>
      <c r="E259" s="4" t="str">
        <f t="shared" si="24"/>
        <v/>
      </c>
      <c r="F259" s="5" t="str">
        <f t="shared" si="28"/>
        <v/>
      </c>
    </row>
    <row r="260" spans="1:6" ht="12.75" x14ac:dyDescent="0.25">
      <c r="A260" s="61" t="str">
        <f t="shared" si="23"/>
        <v/>
      </c>
      <c r="B260" s="4" t="str">
        <f t="shared" si="26"/>
        <v/>
      </c>
      <c r="C260" s="4" t="str">
        <f t="shared" si="27"/>
        <v/>
      </c>
      <c r="D260" s="4" t="str">
        <f t="shared" si="25"/>
        <v/>
      </c>
      <c r="E260" s="4" t="str">
        <f t="shared" si="24"/>
        <v/>
      </c>
      <c r="F260" s="5" t="str">
        <f t="shared" si="28"/>
        <v/>
      </c>
    </row>
    <row r="261" spans="1:6" ht="12.75" x14ac:dyDescent="0.25">
      <c r="A261" s="61" t="str">
        <f t="shared" si="23"/>
        <v/>
      </c>
      <c r="B261" s="4" t="str">
        <f t="shared" si="26"/>
        <v/>
      </c>
      <c r="C261" s="4" t="str">
        <f t="shared" si="27"/>
        <v/>
      </c>
      <c r="D261" s="4" t="str">
        <f t="shared" si="25"/>
        <v/>
      </c>
      <c r="E261" s="4" t="str">
        <f t="shared" si="24"/>
        <v/>
      </c>
      <c r="F261" s="5" t="str">
        <f t="shared" si="28"/>
        <v/>
      </c>
    </row>
    <row r="262" spans="1:6" ht="12.75" x14ac:dyDescent="0.25">
      <c r="A262" s="61" t="str">
        <f t="shared" si="23"/>
        <v/>
      </c>
      <c r="B262" s="4" t="str">
        <f t="shared" si="26"/>
        <v/>
      </c>
      <c r="C262" s="4" t="str">
        <f t="shared" si="27"/>
        <v/>
      </c>
      <c r="D262" s="4" t="str">
        <f t="shared" si="25"/>
        <v/>
      </c>
      <c r="E262" s="4" t="str">
        <f t="shared" si="24"/>
        <v/>
      </c>
      <c r="F262" s="5" t="str">
        <f t="shared" si="28"/>
        <v/>
      </c>
    </row>
    <row r="263" spans="1:6" ht="12.75" x14ac:dyDescent="0.25">
      <c r="A263" s="61" t="str">
        <f t="shared" si="23"/>
        <v/>
      </c>
      <c r="B263" s="4" t="str">
        <f t="shared" si="26"/>
        <v/>
      </c>
      <c r="C263" s="4" t="str">
        <f t="shared" si="27"/>
        <v/>
      </c>
      <c r="D263" s="4" t="str">
        <f t="shared" si="25"/>
        <v/>
      </c>
      <c r="E263" s="4" t="str">
        <f t="shared" si="24"/>
        <v/>
      </c>
      <c r="F263" s="5" t="str">
        <f t="shared" si="28"/>
        <v/>
      </c>
    </row>
    <row r="264" spans="1:6" ht="12.75" x14ac:dyDescent="0.25">
      <c r="A264" s="61" t="str">
        <f t="shared" si="23"/>
        <v/>
      </c>
      <c r="B264" s="4" t="str">
        <f t="shared" si="26"/>
        <v/>
      </c>
      <c r="C264" s="4" t="str">
        <f t="shared" si="27"/>
        <v/>
      </c>
      <c r="D264" s="4" t="str">
        <f t="shared" si="25"/>
        <v/>
      </c>
      <c r="E264" s="4" t="str">
        <f t="shared" si="24"/>
        <v/>
      </c>
      <c r="F264" s="5" t="str">
        <f t="shared" si="28"/>
        <v/>
      </c>
    </row>
    <row r="265" spans="1:6" ht="12.75" x14ac:dyDescent="0.25">
      <c r="A265" s="61" t="str">
        <f t="shared" ref="A265:A328" si="29">IF(A264&lt;&gt;"",IF(A264+1&lt;=prazo+carência,A264+1,""),"")</f>
        <v/>
      </c>
      <c r="B265" s="4" t="str">
        <f t="shared" si="26"/>
        <v/>
      </c>
      <c r="C265" s="4" t="str">
        <f t="shared" si="27"/>
        <v/>
      </c>
      <c r="D265" s="4" t="str">
        <f t="shared" si="25"/>
        <v/>
      </c>
      <c r="E265" s="4" t="str">
        <f t="shared" ref="E265:E328" si="30">IF(AND(A265&gt;0,A265&lt;&gt;""),IF(A265&gt;carência_sd,F264*(1+inflação)^(1/12),F264),"")</f>
        <v/>
      </c>
      <c r="F265" s="5" t="str">
        <f t="shared" si="28"/>
        <v/>
      </c>
    </row>
    <row r="266" spans="1:6" ht="12.75" x14ac:dyDescent="0.25">
      <c r="A266" s="61" t="str">
        <f t="shared" si="29"/>
        <v/>
      </c>
      <c r="B266" s="4" t="str">
        <f t="shared" si="26"/>
        <v/>
      </c>
      <c r="C266" s="4" t="str">
        <f t="shared" si="27"/>
        <v/>
      </c>
      <c r="D266" s="4" t="str">
        <f t="shared" ref="D266:D329" si="31">IF(A266&lt;&gt;"",B266-C266,"")</f>
        <v/>
      </c>
      <c r="E266" s="4" t="str">
        <f t="shared" si="30"/>
        <v/>
      </c>
      <c r="F266" s="5" t="str">
        <f t="shared" si="28"/>
        <v/>
      </c>
    </row>
    <row r="267" spans="1:6" ht="12.75" x14ac:dyDescent="0.25">
      <c r="A267" s="61" t="str">
        <f t="shared" si="29"/>
        <v/>
      </c>
      <c r="B267" s="4" t="str">
        <f t="shared" si="26"/>
        <v/>
      </c>
      <c r="C267" s="4" t="str">
        <f t="shared" si="27"/>
        <v/>
      </c>
      <c r="D267" s="4" t="str">
        <f t="shared" si="31"/>
        <v/>
      </c>
      <c r="E267" s="4" t="str">
        <f t="shared" si="30"/>
        <v/>
      </c>
      <c r="F267" s="5" t="str">
        <f t="shared" si="28"/>
        <v/>
      </c>
    </row>
    <row r="268" spans="1:6" ht="12.75" x14ac:dyDescent="0.25">
      <c r="A268" s="61" t="str">
        <f t="shared" si="29"/>
        <v/>
      </c>
      <c r="B268" s="4" t="str">
        <f t="shared" si="26"/>
        <v/>
      </c>
      <c r="C268" s="4" t="str">
        <f t="shared" si="27"/>
        <v/>
      </c>
      <c r="D268" s="4" t="str">
        <f t="shared" si="31"/>
        <v/>
      </c>
      <c r="E268" s="4" t="str">
        <f t="shared" si="30"/>
        <v/>
      </c>
      <c r="F268" s="5" t="str">
        <f t="shared" si="28"/>
        <v/>
      </c>
    </row>
    <row r="269" spans="1:6" ht="12.75" x14ac:dyDescent="0.25">
      <c r="A269" s="61" t="str">
        <f t="shared" si="29"/>
        <v/>
      </c>
      <c r="B269" s="4" t="str">
        <f t="shared" si="26"/>
        <v/>
      </c>
      <c r="C269" s="4" t="str">
        <f t="shared" si="27"/>
        <v/>
      </c>
      <c r="D269" s="4" t="str">
        <f t="shared" si="31"/>
        <v/>
      </c>
      <c r="E269" s="4" t="str">
        <f t="shared" si="30"/>
        <v/>
      </c>
      <c r="F269" s="5" t="str">
        <f t="shared" si="28"/>
        <v/>
      </c>
    </row>
    <row r="270" spans="1:6" ht="12.75" x14ac:dyDescent="0.25">
      <c r="A270" s="61" t="str">
        <f t="shared" si="29"/>
        <v/>
      </c>
      <c r="B270" s="4" t="str">
        <f t="shared" si="26"/>
        <v/>
      </c>
      <c r="C270" s="4" t="str">
        <f t="shared" si="27"/>
        <v/>
      </c>
      <c r="D270" s="4" t="str">
        <f t="shared" si="31"/>
        <v/>
      </c>
      <c r="E270" s="4" t="str">
        <f t="shared" si="30"/>
        <v/>
      </c>
      <c r="F270" s="5" t="str">
        <f t="shared" si="28"/>
        <v/>
      </c>
    </row>
    <row r="271" spans="1:6" ht="12.75" x14ac:dyDescent="0.25">
      <c r="A271" s="61" t="str">
        <f t="shared" si="29"/>
        <v/>
      </c>
      <c r="B271" s="4" t="str">
        <f t="shared" si="26"/>
        <v/>
      </c>
      <c r="C271" s="4" t="str">
        <f t="shared" si="27"/>
        <v/>
      </c>
      <c r="D271" s="4" t="str">
        <f t="shared" si="31"/>
        <v/>
      </c>
      <c r="E271" s="4" t="str">
        <f t="shared" si="30"/>
        <v/>
      </c>
      <c r="F271" s="5" t="str">
        <f t="shared" si="28"/>
        <v/>
      </c>
    </row>
    <row r="272" spans="1:6" ht="12.75" x14ac:dyDescent="0.25">
      <c r="A272" s="61" t="str">
        <f t="shared" si="29"/>
        <v/>
      </c>
      <c r="B272" s="4" t="str">
        <f t="shared" si="26"/>
        <v/>
      </c>
      <c r="C272" s="4" t="str">
        <f t="shared" si="27"/>
        <v/>
      </c>
      <c r="D272" s="4" t="str">
        <f t="shared" si="31"/>
        <v/>
      </c>
      <c r="E272" s="4" t="str">
        <f t="shared" si="30"/>
        <v/>
      </c>
      <c r="F272" s="5" t="str">
        <f t="shared" si="28"/>
        <v/>
      </c>
    </row>
    <row r="273" spans="1:6" ht="12.75" x14ac:dyDescent="0.25">
      <c r="A273" s="61" t="str">
        <f t="shared" si="29"/>
        <v/>
      </c>
      <c r="B273" s="4" t="str">
        <f t="shared" si="26"/>
        <v/>
      </c>
      <c r="C273" s="4" t="str">
        <f t="shared" si="27"/>
        <v/>
      </c>
      <c r="D273" s="4" t="str">
        <f t="shared" si="31"/>
        <v/>
      </c>
      <c r="E273" s="4" t="str">
        <f t="shared" si="30"/>
        <v/>
      </c>
      <c r="F273" s="5" t="str">
        <f t="shared" si="28"/>
        <v/>
      </c>
    </row>
    <row r="274" spans="1:6" ht="12.75" x14ac:dyDescent="0.25">
      <c r="A274" s="61" t="str">
        <f t="shared" si="29"/>
        <v/>
      </c>
      <c r="B274" s="4" t="str">
        <f t="shared" si="26"/>
        <v/>
      </c>
      <c r="C274" s="4" t="str">
        <f t="shared" si="27"/>
        <v/>
      </c>
      <c r="D274" s="4" t="str">
        <f t="shared" si="31"/>
        <v/>
      </c>
      <c r="E274" s="4" t="str">
        <f t="shared" si="30"/>
        <v/>
      </c>
      <c r="F274" s="5" t="str">
        <f t="shared" si="28"/>
        <v/>
      </c>
    </row>
    <row r="275" spans="1:6" ht="12.75" x14ac:dyDescent="0.25">
      <c r="A275" s="61" t="str">
        <f t="shared" si="29"/>
        <v/>
      </c>
      <c r="B275" s="4" t="str">
        <f t="shared" si="26"/>
        <v/>
      </c>
      <c r="C275" s="4" t="str">
        <f t="shared" si="27"/>
        <v/>
      </c>
      <c r="D275" s="4" t="str">
        <f t="shared" si="31"/>
        <v/>
      </c>
      <c r="E275" s="4" t="str">
        <f t="shared" si="30"/>
        <v/>
      </c>
      <c r="F275" s="5" t="str">
        <f t="shared" si="28"/>
        <v/>
      </c>
    </row>
    <row r="276" spans="1:6" ht="12.75" x14ac:dyDescent="0.25">
      <c r="A276" s="61" t="str">
        <f t="shared" si="29"/>
        <v/>
      </c>
      <c r="B276" s="4" t="str">
        <f t="shared" si="26"/>
        <v/>
      </c>
      <c r="C276" s="4" t="str">
        <f t="shared" si="27"/>
        <v/>
      </c>
      <c r="D276" s="4" t="str">
        <f t="shared" si="31"/>
        <v/>
      </c>
      <c r="E276" s="4" t="str">
        <f t="shared" si="30"/>
        <v/>
      </c>
      <c r="F276" s="5" t="str">
        <f t="shared" si="28"/>
        <v/>
      </c>
    </row>
    <row r="277" spans="1:6" ht="12.75" x14ac:dyDescent="0.25">
      <c r="A277" s="61" t="str">
        <f t="shared" si="29"/>
        <v/>
      </c>
      <c r="B277" s="4" t="str">
        <f t="shared" si="26"/>
        <v/>
      </c>
      <c r="C277" s="4" t="str">
        <f t="shared" si="27"/>
        <v/>
      </c>
      <c r="D277" s="4" t="str">
        <f t="shared" si="31"/>
        <v/>
      </c>
      <c r="E277" s="4" t="str">
        <f t="shared" si="30"/>
        <v/>
      </c>
      <c r="F277" s="5" t="str">
        <f t="shared" si="28"/>
        <v/>
      </c>
    </row>
    <row r="278" spans="1:6" ht="12.75" x14ac:dyDescent="0.25">
      <c r="A278" s="61" t="str">
        <f t="shared" si="29"/>
        <v/>
      </c>
      <c r="B278" s="4" t="str">
        <f t="shared" si="26"/>
        <v/>
      </c>
      <c r="C278" s="4" t="str">
        <f t="shared" si="27"/>
        <v/>
      </c>
      <c r="D278" s="4" t="str">
        <f t="shared" si="31"/>
        <v/>
      </c>
      <c r="E278" s="4" t="str">
        <f t="shared" si="30"/>
        <v/>
      </c>
      <c r="F278" s="5" t="str">
        <f t="shared" si="28"/>
        <v/>
      </c>
    </row>
    <row r="279" spans="1:6" ht="12.75" x14ac:dyDescent="0.25">
      <c r="A279" s="61" t="str">
        <f t="shared" si="29"/>
        <v/>
      </c>
      <c r="B279" s="4" t="str">
        <f t="shared" si="26"/>
        <v/>
      </c>
      <c r="C279" s="4" t="str">
        <f t="shared" si="27"/>
        <v/>
      </c>
      <c r="D279" s="4" t="str">
        <f t="shared" si="31"/>
        <v/>
      </c>
      <c r="E279" s="4" t="str">
        <f t="shared" si="30"/>
        <v/>
      </c>
      <c r="F279" s="5" t="str">
        <f t="shared" si="28"/>
        <v/>
      </c>
    </row>
    <row r="280" spans="1:6" ht="12.75" x14ac:dyDescent="0.25">
      <c r="A280" s="61" t="str">
        <f t="shared" si="29"/>
        <v/>
      </c>
      <c r="B280" s="4" t="str">
        <f t="shared" si="26"/>
        <v/>
      </c>
      <c r="C280" s="4" t="str">
        <f t="shared" si="27"/>
        <v/>
      </c>
      <c r="D280" s="4" t="str">
        <f t="shared" si="31"/>
        <v/>
      </c>
      <c r="E280" s="4" t="str">
        <f t="shared" si="30"/>
        <v/>
      </c>
      <c r="F280" s="5" t="str">
        <f t="shared" si="28"/>
        <v/>
      </c>
    </row>
    <row r="281" spans="1:6" ht="12.75" x14ac:dyDescent="0.25">
      <c r="A281" s="61" t="str">
        <f t="shared" si="29"/>
        <v/>
      </c>
      <c r="B281" s="4" t="str">
        <f t="shared" si="26"/>
        <v/>
      </c>
      <c r="C281" s="4" t="str">
        <f t="shared" si="27"/>
        <v/>
      </c>
      <c r="D281" s="4" t="str">
        <f t="shared" si="31"/>
        <v/>
      </c>
      <c r="E281" s="4" t="str">
        <f t="shared" si="30"/>
        <v/>
      </c>
      <c r="F281" s="5" t="str">
        <f t="shared" si="28"/>
        <v/>
      </c>
    </row>
    <row r="282" spans="1:6" ht="12.75" x14ac:dyDescent="0.25">
      <c r="A282" s="61" t="str">
        <f t="shared" si="29"/>
        <v/>
      </c>
      <c r="B282" s="4" t="str">
        <f t="shared" si="26"/>
        <v/>
      </c>
      <c r="C282" s="4" t="str">
        <f t="shared" si="27"/>
        <v/>
      </c>
      <c r="D282" s="4" t="str">
        <f t="shared" si="31"/>
        <v/>
      </c>
      <c r="E282" s="4" t="str">
        <f t="shared" si="30"/>
        <v/>
      </c>
      <c r="F282" s="5" t="str">
        <f t="shared" si="28"/>
        <v/>
      </c>
    </row>
    <row r="283" spans="1:6" ht="12.75" x14ac:dyDescent="0.25">
      <c r="A283" s="61" t="str">
        <f t="shared" si="29"/>
        <v/>
      </c>
      <c r="B283" s="4" t="str">
        <f t="shared" si="26"/>
        <v/>
      </c>
      <c r="C283" s="4" t="str">
        <f t="shared" si="27"/>
        <v/>
      </c>
      <c r="D283" s="4" t="str">
        <f t="shared" si="31"/>
        <v/>
      </c>
      <c r="E283" s="4" t="str">
        <f t="shared" si="30"/>
        <v/>
      </c>
      <c r="F283" s="5" t="str">
        <f t="shared" si="28"/>
        <v/>
      </c>
    </row>
    <row r="284" spans="1:6" ht="12.75" x14ac:dyDescent="0.25">
      <c r="A284" s="61" t="str">
        <f t="shared" si="29"/>
        <v/>
      </c>
      <c r="B284" s="4" t="str">
        <f t="shared" si="26"/>
        <v/>
      </c>
      <c r="C284" s="4" t="str">
        <f t="shared" si="27"/>
        <v/>
      </c>
      <c r="D284" s="4" t="str">
        <f t="shared" si="31"/>
        <v/>
      </c>
      <c r="E284" s="4" t="str">
        <f t="shared" si="30"/>
        <v/>
      </c>
      <c r="F284" s="5" t="str">
        <f t="shared" si="28"/>
        <v/>
      </c>
    </row>
    <row r="285" spans="1:6" ht="12.75" x14ac:dyDescent="0.25">
      <c r="A285" s="61" t="str">
        <f t="shared" si="29"/>
        <v/>
      </c>
      <c r="B285" s="4" t="str">
        <f t="shared" si="26"/>
        <v/>
      </c>
      <c r="C285" s="4" t="str">
        <f t="shared" si="27"/>
        <v/>
      </c>
      <c r="D285" s="4" t="str">
        <f t="shared" si="31"/>
        <v/>
      </c>
      <c r="E285" s="4" t="str">
        <f t="shared" si="30"/>
        <v/>
      </c>
      <c r="F285" s="5" t="str">
        <f t="shared" si="28"/>
        <v/>
      </c>
    </row>
    <row r="286" spans="1:6" ht="12.75" x14ac:dyDescent="0.25">
      <c r="A286" s="61" t="str">
        <f t="shared" si="29"/>
        <v/>
      </c>
      <c r="B286" s="4" t="str">
        <f t="shared" si="26"/>
        <v/>
      </c>
      <c r="C286" s="4" t="str">
        <f t="shared" si="27"/>
        <v/>
      </c>
      <c r="D286" s="4" t="str">
        <f t="shared" si="31"/>
        <v/>
      </c>
      <c r="E286" s="4" t="str">
        <f t="shared" si="30"/>
        <v/>
      </c>
      <c r="F286" s="5" t="str">
        <f t="shared" si="28"/>
        <v/>
      </c>
    </row>
    <row r="287" spans="1:6" ht="12.75" x14ac:dyDescent="0.25">
      <c r="A287" s="61" t="str">
        <f t="shared" si="29"/>
        <v/>
      </c>
      <c r="B287" s="4" t="str">
        <f t="shared" si="26"/>
        <v/>
      </c>
      <c r="C287" s="4" t="str">
        <f t="shared" si="27"/>
        <v/>
      </c>
      <c r="D287" s="4" t="str">
        <f t="shared" si="31"/>
        <v/>
      </c>
      <c r="E287" s="4" t="str">
        <f t="shared" si="30"/>
        <v/>
      </c>
      <c r="F287" s="5" t="str">
        <f t="shared" si="28"/>
        <v/>
      </c>
    </row>
    <row r="288" spans="1:6" ht="12.75" x14ac:dyDescent="0.25">
      <c r="A288" s="61" t="str">
        <f t="shared" si="29"/>
        <v/>
      </c>
      <c r="B288" s="4" t="str">
        <f t="shared" si="26"/>
        <v/>
      </c>
      <c r="C288" s="4" t="str">
        <f t="shared" si="27"/>
        <v/>
      </c>
      <c r="D288" s="4" t="str">
        <f t="shared" si="31"/>
        <v/>
      </c>
      <c r="E288" s="4" t="str">
        <f t="shared" si="30"/>
        <v/>
      </c>
      <c r="F288" s="5" t="str">
        <f t="shared" si="28"/>
        <v/>
      </c>
    </row>
    <row r="289" spans="1:6" ht="12.75" x14ac:dyDescent="0.25">
      <c r="A289" s="61" t="str">
        <f t="shared" si="29"/>
        <v/>
      </c>
      <c r="B289" s="4" t="str">
        <f t="shared" si="26"/>
        <v/>
      </c>
      <c r="C289" s="4" t="str">
        <f t="shared" si="27"/>
        <v/>
      </c>
      <c r="D289" s="4" t="str">
        <f t="shared" si="31"/>
        <v/>
      </c>
      <c r="E289" s="4" t="str">
        <f t="shared" si="30"/>
        <v/>
      </c>
      <c r="F289" s="5" t="str">
        <f t="shared" si="28"/>
        <v/>
      </c>
    </row>
    <row r="290" spans="1:6" ht="12.75" x14ac:dyDescent="0.25">
      <c r="A290" s="61" t="str">
        <f t="shared" si="29"/>
        <v/>
      </c>
      <c r="B290" s="4" t="str">
        <f t="shared" si="26"/>
        <v/>
      </c>
      <c r="C290" s="4" t="str">
        <f t="shared" si="27"/>
        <v/>
      </c>
      <c r="D290" s="4" t="str">
        <f t="shared" si="31"/>
        <v/>
      </c>
      <c r="E290" s="4" t="str">
        <f t="shared" si="30"/>
        <v/>
      </c>
      <c r="F290" s="5" t="str">
        <f t="shared" si="28"/>
        <v/>
      </c>
    </row>
    <row r="291" spans="1:6" ht="12.75" x14ac:dyDescent="0.25">
      <c r="A291" s="61" t="str">
        <f t="shared" si="29"/>
        <v/>
      </c>
      <c r="B291" s="4" t="str">
        <f t="shared" si="26"/>
        <v/>
      </c>
      <c r="C291" s="4" t="str">
        <f t="shared" si="27"/>
        <v/>
      </c>
      <c r="D291" s="4" t="str">
        <f t="shared" si="31"/>
        <v/>
      </c>
      <c r="E291" s="4" t="str">
        <f t="shared" si="30"/>
        <v/>
      </c>
      <c r="F291" s="5" t="str">
        <f t="shared" si="28"/>
        <v/>
      </c>
    </row>
    <row r="292" spans="1:6" ht="12.75" x14ac:dyDescent="0.25">
      <c r="A292" s="61" t="str">
        <f t="shared" si="29"/>
        <v/>
      </c>
      <c r="B292" s="4" t="str">
        <f t="shared" si="26"/>
        <v/>
      </c>
      <c r="C292" s="4" t="str">
        <f t="shared" si="27"/>
        <v/>
      </c>
      <c r="D292" s="4" t="str">
        <f t="shared" si="31"/>
        <v/>
      </c>
      <c r="E292" s="4" t="str">
        <f t="shared" si="30"/>
        <v/>
      </c>
      <c r="F292" s="5" t="str">
        <f t="shared" si="28"/>
        <v/>
      </c>
    </row>
    <row r="293" spans="1:6" ht="12.75" x14ac:dyDescent="0.25">
      <c r="A293" s="61" t="str">
        <f t="shared" si="29"/>
        <v/>
      </c>
      <c r="B293" s="4" t="str">
        <f t="shared" si="26"/>
        <v/>
      </c>
      <c r="C293" s="4" t="str">
        <f t="shared" si="27"/>
        <v/>
      </c>
      <c r="D293" s="4" t="str">
        <f t="shared" si="31"/>
        <v/>
      </c>
      <c r="E293" s="4" t="str">
        <f t="shared" si="30"/>
        <v/>
      </c>
      <c r="F293" s="5" t="str">
        <f t="shared" si="28"/>
        <v/>
      </c>
    </row>
    <row r="294" spans="1:6" ht="12.75" x14ac:dyDescent="0.25">
      <c r="A294" s="61" t="str">
        <f t="shared" si="29"/>
        <v/>
      </c>
      <c r="B294" s="4" t="str">
        <f t="shared" si="26"/>
        <v/>
      </c>
      <c r="C294" s="4" t="str">
        <f t="shared" si="27"/>
        <v/>
      </c>
      <c r="D294" s="4" t="str">
        <f t="shared" si="31"/>
        <v/>
      </c>
      <c r="E294" s="4" t="str">
        <f t="shared" si="30"/>
        <v/>
      </c>
      <c r="F294" s="5" t="str">
        <f t="shared" si="28"/>
        <v/>
      </c>
    </row>
    <row r="295" spans="1:6" ht="12.75" x14ac:dyDescent="0.25">
      <c r="A295" s="61" t="str">
        <f t="shared" si="29"/>
        <v/>
      </c>
      <c r="B295" s="4" t="str">
        <f t="shared" si="26"/>
        <v/>
      </c>
      <c r="C295" s="4" t="str">
        <f t="shared" si="27"/>
        <v/>
      </c>
      <c r="D295" s="4" t="str">
        <f t="shared" si="31"/>
        <v/>
      </c>
      <c r="E295" s="4" t="str">
        <f t="shared" si="30"/>
        <v/>
      </c>
      <c r="F295" s="5" t="str">
        <f t="shared" si="28"/>
        <v/>
      </c>
    </row>
    <row r="296" spans="1:6" ht="12.75" x14ac:dyDescent="0.25">
      <c r="A296" s="61" t="str">
        <f t="shared" si="29"/>
        <v/>
      </c>
      <c r="B296" s="4" t="str">
        <f t="shared" si="26"/>
        <v/>
      </c>
      <c r="C296" s="4" t="str">
        <f t="shared" si="27"/>
        <v/>
      </c>
      <c r="D296" s="4" t="str">
        <f t="shared" si="31"/>
        <v/>
      </c>
      <c r="E296" s="4" t="str">
        <f t="shared" si="30"/>
        <v/>
      </c>
      <c r="F296" s="5" t="str">
        <f t="shared" si="28"/>
        <v/>
      </c>
    </row>
    <row r="297" spans="1:6" ht="12.75" x14ac:dyDescent="0.25">
      <c r="A297" s="61" t="str">
        <f t="shared" si="29"/>
        <v/>
      </c>
      <c r="B297" s="4" t="str">
        <f t="shared" si="26"/>
        <v/>
      </c>
      <c r="C297" s="4" t="str">
        <f t="shared" si="27"/>
        <v/>
      </c>
      <c r="D297" s="4" t="str">
        <f t="shared" si="31"/>
        <v/>
      </c>
      <c r="E297" s="4" t="str">
        <f t="shared" si="30"/>
        <v/>
      </c>
      <c r="F297" s="5" t="str">
        <f t="shared" si="28"/>
        <v/>
      </c>
    </row>
    <row r="298" spans="1:6" ht="12.75" x14ac:dyDescent="0.25">
      <c r="A298" s="61" t="str">
        <f t="shared" si="29"/>
        <v/>
      </c>
      <c r="B298" s="4" t="str">
        <f t="shared" si="26"/>
        <v/>
      </c>
      <c r="C298" s="4" t="str">
        <f t="shared" si="27"/>
        <v/>
      </c>
      <c r="D298" s="4" t="str">
        <f t="shared" si="31"/>
        <v/>
      </c>
      <c r="E298" s="4" t="str">
        <f t="shared" si="30"/>
        <v/>
      </c>
      <c r="F298" s="5" t="str">
        <f t="shared" si="28"/>
        <v/>
      </c>
    </row>
    <row r="299" spans="1:6" ht="12.75" x14ac:dyDescent="0.25">
      <c r="A299" s="61" t="str">
        <f t="shared" si="29"/>
        <v/>
      </c>
      <c r="B299" s="4" t="str">
        <f t="shared" si="26"/>
        <v/>
      </c>
      <c r="C299" s="4" t="str">
        <f t="shared" si="27"/>
        <v/>
      </c>
      <c r="D299" s="4" t="str">
        <f t="shared" si="31"/>
        <v/>
      </c>
      <c r="E299" s="4" t="str">
        <f t="shared" si="30"/>
        <v/>
      </c>
      <c r="F299" s="5" t="str">
        <f t="shared" si="28"/>
        <v/>
      </c>
    </row>
    <row r="300" spans="1:6" ht="12.75" x14ac:dyDescent="0.25">
      <c r="A300" s="61" t="str">
        <f t="shared" si="29"/>
        <v/>
      </c>
      <c r="B300" s="4" t="str">
        <f t="shared" si="26"/>
        <v/>
      </c>
      <c r="C300" s="4" t="str">
        <f t="shared" si="27"/>
        <v/>
      </c>
      <c r="D300" s="4" t="str">
        <f t="shared" si="31"/>
        <v/>
      </c>
      <c r="E300" s="4" t="str">
        <f t="shared" si="30"/>
        <v/>
      </c>
      <c r="F300" s="5" t="str">
        <f t="shared" si="28"/>
        <v/>
      </c>
    </row>
    <row r="301" spans="1:6" ht="12.75" x14ac:dyDescent="0.25">
      <c r="A301" s="61" t="str">
        <f t="shared" si="29"/>
        <v/>
      </c>
      <c r="B301" s="4" t="str">
        <f t="shared" si="26"/>
        <v/>
      </c>
      <c r="C301" s="4" t="str">
        <f t="shared" si="27"/>
        <v/>
      </c>
      <c r="D301" s="4" t="str">
        <f t="shared" si="31"/>
        <v/>
      </c>
      <c r="E301" s="4" t="str">
        <f t="shared" si="30"/>
        <v/>
      </c>
      <c r="F301" s="5" t="str">
        <f t="shared" si="28"/>
        <v/>
      </c>
    </row>
    <row r="302" spans="1:6" ht="12.75" x14ac:dyDescent="0.25">
      <c r="A302" s="61" t="str">
        <f t="shared" si="29"/>
        <v/>
      </c>
      <c r="B302" s="4" t="str">
        <f t="shared" si="26"/>
        <v/>
      </c>
      <c r="C302" s="4" t="str">
        <f t="shared" si="27"/>
        <v/>
      </c>
      <c r="D302" s="4" t="str">
        <f t="shared" si="31"/>
        <v/>
      </c>
      <c r="E302" s="4" t="str">
        <f t="shared" si="30"/>
        <v/>
      </c>
      <c r="F302" s="5" t="str">
        <f t="shared" si="28"/>
        <v/>
      </c>
    </row>
    <row r="303" spans="1:6" ht="12.75" x14ac:dyDescent="0.25">
      <c r="A303" s="61" t="str">
        <f t="shared" si="29"/>
        <v/>
      </c>
      <c r="B303" s="4" t="str">
        <f t="shared" si="26"/>
        <v/>
      </c>
      <c r="C303" s="4" t="str">
        <f t="shared" si="27"/>
        <v/>
      </c>
      <c r="D303" s="4" t="str">
        <f t="shared" si="31"/>
        <v/>
      </c>
      <c r="E303" s="4" t="str">
        <f t="shared" si="30"/>
        <v/>
      </c>
      <c r="F303" s="5" t="str">
        <f t="shared" si="28"/>
        <v/>
      </c>
    </row>
    <row r="304" spans="1:6" ht="12.75" x14ac:dyDescent="0.25">
      <c r="A304" s="61" t="str">
        <f t="shared" si="29"/>
        <v/>
      </c>
      <c r="B304" s="4" t="str">
        <f t="shared" si="26"/>
        <v/>
      </c>
      <c r="C304" s="4" t="str">
        <f t="shared" si="27"/>
        <v/>
      </c>
      <c r="D304" s="4" t="str">
        <f t="shared" si="31"/>
        <v/>
      </c>
      <c r="E304" s="4" t="str">
        <f t="shared" si="30"/>
        <v/>
      </c>
      <c r="F304" s="5" t="str">
        <f t="shared" si="28"/>
        <v/>
      </c>
    </row>
    <row r="305" spans="1:6" ht="12.75" x14ac:dyDescent="0.25">
      <c r="A305" s="61" t="str">
        <f t="shared" si="29"/>
        <v/>
      </c>
      <c r="B305" s="4" t="str">
        <f t="shared" si="26"/>
        <v/>
      </c>
      <c r="C305" s="4" t="str">
        <f t="shared" si="27"/>
        <v/>
      </c>
      <c r="D305" s="4" t="str">
        <f t="shared" si="31"/>
        <v/>
      </c>
      <c r="E305" s="4" t="str">
        <f t="shared" si="30"/>
        <v/>
      </c>
      <c r="F305" s="5" t="str">
        <f t="shared" si="28"/>
        <v/>
      </c>
    </row>
    <row r="306" spans="1:6" ht="12.75" x14ac:dyDescent="0.25">
      <c r="A306" s="61" t="str">
        <f t="shared" si="29"/>
        <v/>
      </c>
      <c r="B306" s="4" t="str">
        <f t="shared" si="26"/>
        <v/>
      </c>
      <c r="C306" s="4" t="str">
        <f t="shared" si="27"/>
        <v/>
      </c>
      <c r="D306" s="4" t="str">
        <f t="shared" si="31"/>
        <v/>
      </c>
      <c r="E306" s="4" t="str">
        <f t="shared" si="30"/>
        <v/>
      </c>
      <c r="F306" s="5" t="str">
        <f t="shared" si="28"/>
        <v/>
      </c>
    </row>
    <row r="307" spans="1:6" ht="12.75" x14ac:dyDescent="0.25">
      <c r="A307" s="61" t="str">
        <f t="shared" si="29"/>
        <v/>
      </c>
      <c r="B307" s="4" t="str">
        <f t="shared" si="26"/>
        <v/>
      </c>
      <c r="C307" s="4" t="str">
        <f t="shared" si="27"/>
        <v/>
      </c>
      <c r="D307" s="4" t="str">
        <f t="shared" si="31"/>
        <v/>
      </c>
      <c r="E307" s="4" t="str">
        <f t="shared" si="30"/>
        <v/>
      </c>
      <c r="F307" s="5" t="str">
        <f t="shared" si="28"/>
        <v/>
      </c>
    </row>
    <row r="308" spans="1:6" ht="12.75" x14ac:dyDescent="0.25">
      <c r="A308" s="61" t="str">
        <f t="shared" si="29"/>
        <v/>
      </c>
      <c r="B308" s="4" t="str">
        <f t="shared" si="26"/>
        <v/>
      </c>
      <c r="C308" s="4" t="str">
        <f t="shared" si="27"/>
        <v/>
      </c>
      <c r="D308" s="4" t="str">
        <f t="shared" si="31"/>
        <v/>
      </c>
      <c r="E308" s="4" t="str">
        <f t="shared" si="30"/>
        <v/>
      </c>
      <c r="F308" s="5" t="str">
        <f t="shared" si="28"/>
        <v/>
      </c>
    </row>
    <row r="309" spans="1:6" ht="12.75" x14ac:dyDescent="0.25">
      <c r="A309" s="61" t="str">
        <f t="shared" si="29"/>
        <v/>
      </c>
      <c r="B309" s="4" t="str">
        <f t="shared" si="26"/>
        <v/>
      </c>
      <c r="C309" s="4" t="str">
        <f t="shared" si="27"/>
        <v/>
      </c>
      <c r="D309" s="4" t="str">
        <f t="shared" si="31"/>
        <v/>
      </c>
      <c r="E309" s="4" t="str">
        <f t="shared" si="30"/>
        <v/>
      </c>
      <c r="F309" s="5" t="str">
        <f t="shared" si="28"/>
        <v/>
      </c>
    </row>
    <row r="310" spans="1:6" ht="12.75" x14ac:dyDescent="0.25">
      <c r="A310" s="61" t="str">
        <f t="shared" si="29"/>
        <v/>
      </c>
      <c r="B310" s="4" t="str">
        <f t="shared" si="26"/>
        <v/>
      </c>
      <c r="C310" s="4" t="str">
        <f t="shared" si="27"/>
        <v/>
      </c>
      <c r="D310" s="4" t="str">
        <f t="shared" si="31"/>
        <v/>
      </c>
      <c r="E310" s="4" t="str">
        <f t="shared" si="30"/>
        <v/>
      </c>
      <c r="F310" s="5" t="str">
        <f t="shared" si="28"/>
        <v/>
      </c>
    </row>
    <row r="311" spans="1:6" ht="12.75" x14ac:dyDescent="0.25">
      <c r="A311" s="61" t="str">
        <f t="shared" si="29"/>
        <v/>
      </c>
      <c r="B311" s="4" t="str">
        <f t="shared" si="26"/>
        <v/>
      </c>
      <c r="C311" s="4" t="str">
        <f t="shared" si="27"/>
        <v/>
      </c>
      <c r="D311" s="4" t="str">
        <f t="shared" si="31"/>
        <v/>
      </c>
      <c r="E311" s="4" t="str">
        <f t="shared" si="30"/>
        <v/>
      </c>
      <c r="F311" s="5" t="str">
        <f t="shared" si="28"/>
        <v/>
      </c>
    </row>
    <row r="312" spans="1:6" ht="12.75" x14ac:dyDescent="0.25">
      <c r="A312" s="61" t="str">
        <f t="shared" si="29"/>
        <v/>
      </c>
      <c r="B312" s="4" t="str">
        <f t="shared" si="26"/>
        <v/>
      </c>
      <c r="C312" s="4" t="str">
        <f t="shared" si="27"/>
        <v/>
      </c>
      <c r="D312" s="4" t="str">
        <f t="shared" si="31"/>
        <v/>
      </c>
      <c r="E312" s="4" t="str">
        <f t="shared" si="30"/>
        <v/>
      </c>
      <c r="F312" s="5" t="str">
        <f t="shared" si="28"/>
        <v/>
      </c>
    </row>
    <row r="313" spans="1:6" ht="12.75" x14ac:dyDescent="0.25">
      <c r="A313" s="61" t="str">
        <f t="shared" si="29"/>
        <v/>
      </c>
      <c r="B313" s="4" t="str">
        <f t="shared" ref="B313:B368" si="32">IF(A313&lt;&gt;"",IF(A313&gt;carência,(E313*((1+taxa)^(1/12)-1))/(1-(1+((1+taxa)^(1/12)-1))^(-(prazo+carência+1-A313))),0),"")</f>
        <v/>
      </c>
      <c r="C313" s="4" t="str">
        <f t="shared" ref="C313:C368" si="33">IF(A313&lt;&gt;"",IF(A313&gt;carência,((1+taxa)^(1/12)-1)*E313,0),"")</f>
        <v/>
      </c>
      <c r="D313" s="4" t="str">
        <f t="shared" si="31"/>
        <v/>
      </c>
      <c r="E313" s="4" t="str">
        <f t="shared" si="30"/>
        <v/>
      </c>
      <c r="F313" s="5" t="str">
        <f t="shared" ref="F313:F368" si="34">IF(A313&lt;&gt;"",E313-D313,"")</f>
        <v/>
      </c>
    </row>
    <row r="314" spans="1:6" ht="12.75" x14ac:dyDescent="0.25">
      <c r="A314" s="61" t="str">
        <f t="shared" si="29"/>
        <v/>
      </c>
      <c r="B314" s="4" t="str">
        <f t="shared" si="32"/>
        <v/>
      </c>
      <c r="C314" s="4" t="str">
        <f t="shared" si="33"/>
        <v/>
      </c>
      <c r="D314" s="4" t="str">
        <f t="shared" si="31"/>
        <v/>
      </c>
      <c r="E314" s="4" t="str">
        <f t="shared" si="30"/>
        <v/>
      </c>
      <c r="F314" s="5" t="str">
        <f t="shared" si="34"/>
        <v/>
      </c>
    </row>
    <row r="315" spans="1:6" ht="12.75" x14ac:dyDescent="0.25">
      <c r="A315" s="61" t="str">
        <f t="shared" si="29"/>
        <v/>
      </c>
      <c r="B315" s="4" t="str">
        <f t="shared" si="32"/>
        <v/>
      </c>
      <c r="C315" s="4" t="str">
        <f t="shared" si="33"/>
        <v/>
      </c>
      <c r="D315" s="4" t="str">
        <f t="shared" si="31"/>
        <v/>
      </c>
      <c r="E315" s="4" t="str">
        <f t="shared" si="30"/>
        <v/>
      </c>
      <c r="F315" s="5" t="str">
        <f t="shared" si="34"/>
        <v/>
      </c>
    </row>
    <row r="316" spans="1:6" ht="12.75" x14ac:dyDescent="0.25">
      <c r="A316" s="61" t="str">
        <f t="shared" si="29"/>
        <v/>
      </c>
      <c r="B316" s="4" t="str">
        <f t="shared" si="32"/>
        <v/>
      </c>
      <c r="C316" s="4" t="str">
        <f t="shared" si="33"/>
        <v/>
      </c>
      <c r="D316" s="4" t="str">
        <f t="shared" si="31"/>
        <v/>
      </c>
      <c r="E316" s="4" t="str">
        <f t="shared" si="30"/>
        <v/>
      </c>
      <c r="F316" s="5" t="str">
        <f t="shared" si="34"/>
        <v/>
      </c>
    </row>
    <row r="317" spans="1:6" ht="12.75" x14ac:dyDescent="0.25">
      <c r="A317" s="61" t="str">
        <f t="shared" si="29"/>
        <v/>
      </c>
      <c r="B317" s="4" t="str">
        <f t="shared" si="32"/>
        <v/>
      </c>
      <c r="C317" s="4" t="str">
        <f t="shared" si="33"/>
        <v/>
      </c>
      <c r="D317" s="4" t="str">
        <f t="shared" si="31"/>
        <v/>
      </c>
      <c r="E317" s="4" t="str">
        <f t="shared" si="30"/>
        <v/>
      </c>
      <c r="F317" s="5" t="str">
        <f t="shared" si="34"/>
        <v/>
      </c>
    </row>
    <row r="318" spans="1:6" ht="12.75" x14ac:dyDescent="0.25">
      <c r="A318" s="61" t="str">
        <f t="shared" si="29"/>
        <v/>
      </c>
      <c r="B318" s="4" t="str">
        <f t="shared" si="32"/>
        <v/>
      </c>
      <c r="C318" s="4" t="str">
        <f t="shared" si="33"/>
        <v/>
      </c>
      <c r="D318" s="4" t="str">
        <f t="shared" si="31"/>
        <v/>
      </c>
      <c r="E318" s="4" t="str">
        <f t="shared" si="30"/>
        <v/>
      </c>
      <c r="F318" s="5" t="str">
        <f t="shared" si="34"/>
        <v/>
      </c>
    </row>
    <row r="319" spans="1:6" ht="12.75" x14ac:dyDescent="0.25">
      <c r="A319" s="61" t="str">
        <f t="shared" si="29"/>
        <v/>
      </c>
      <c r="B319" s="4" t="str">
        <f t="shared" si="32"/>
        <v/>
      </c>
      <c r="C319" s="4" t="str">
        <f t="shared" si="33"/>
        <v/>
      </c>
      <c r="D319" s="4" t="str">
        <f t="shared" si="31"/>
        <v/>
      </c>
      <c r="E319" s="4" t="str">
        <f t="shared" si="30"/>
        <v/>
      </c>
      <c r="F319" s="5" t="str">
        <f t="shared" si="34"/>
        <v/>
      </c>
    </row>
    <row r="320" spans="1:6" ht="12.75" x14ac:dyDescent="0.25">
      <c r="A320" s="61" t="str">
        <f t="shared" si="29"/>
        <v/>
      </c>
      <c r="B320" s="4" t="str">
        <f t="shared" si="32"/>
        <v/>
      </c>
      <c r="C320" s="4" t="str">
        <f t="shared" si="33"/>
        <v/>
      </c>
      <c r="D320" s="4" t="str">
        <f t="shared" si="31"/>
        <v/>
      </c>
      <c r="E320" s="4" t="str">
        <f t="shared" si="30"/>
        <v/>
      </c>
      <c r="F320" s="5" t="str">
        <f t="shared" si="34"/>
        <v/>
      </c>
    </row>
    <row r="321" spans="1:6" ht="12.75" x14ac:dyDescent="0.25">
      <c r="A321" s="61" t="str">
        <f t="shared" si="29"/>
        <v/>
      </c>
      <c r="B321" s="4" t="str">
        <f t="shared" si="32"/>
        <v/>
      </c>
      <c r="C321" s="4" t="str">
        <f t="shared" si="33"/>
        <v/>
      </c>
      <c r="D321" s="4" t="str">
        <f t="shared" si="31"/>
        <v/>
      </c>
      <c r="E321" s="4" t="str">
        <f t="shared" si="30"/>
        <v/>
      </c>
      <c r="F321" s="5" t="str">
        <f t="shared" si="34"/>
        <v/>
      </c>
    </row>
    <row r="322" spans="1:6" ht="12.75" x14ac:dyDescent="0.25">
      <c r="A322" s="61" t="str">
        <f t="shared" si="29"/>
        <v/>
      </c>
      <c r="B322" s="4" t="str">
        <f t="shared" si="32"/>
        <v/>
      </c>
      <c r="C322" s="4" t="str">
        <f t="shared" si="33"/>
        <v/>
      </c>
      <c r="D322" s="4" t="str">
        <f t="shared" si="31"/>
        <v/>
      </c>
      <c r="E322" s="4" t="str">
        <f t="shared" si="30"/>
        <v/>
      </c>
      <c r="F322" s="5" t="str">
        <f t="shared" si="34"/>
        <v/>
      </c>
    </row>
    <row r="323" spans="1:6" ht="12.75" x14ac:dyDescent="0.25">
      <c r="A323" s="61" t="str">
        <f t="shared" si="29"/>
        <v/>
      </c>
      <c r="B323" s="4" t="str">
        <f t="shared" si="32"/>
        <v/>
      </c>
      <c r="C323" s="4" t="str">
        <f t="shared" si="33"/>
        <v/>
      </c>
      <c r="D323" s="4" t="str">
        <f t="shared" si="31"/>
        <v/>
      </c>
      <c r="E323" s="4" t="str">
        <f t="shared" si="30"/>
        <v/>
      </c>
      <c r="F323" s="5" t="str">
        <f t="shared" si="34"/>
        <v/>
      </c>
    </row>
    <row r="324" spans="1:6" ht="12.75" x14ac:dyDescent="0.25">
      <c r="A324" s="61" t="str">
        <f t="shared" si="29"/>
        <v/>
      </c>
      <c r="B324" s="4" t="str">
        <f t="shared" si="32"/>
        <v/>
      </c>
      <c r="C324" s="4" t="str">
        <f t="shared" si="33"/>
        <v/>
      </c>
      <c r="D324" s="4" t="str">
        <f t="shared" si="31"/>
        <v/>
      </c>
      <c r="E324" s="4" t="str">
        <f t="shared" si="30"/>
        <v/>
      </c>
      <c r="F324" s="5" t="str">
        <f t="shared" si="34"/>
        <v/>
      </c>
    </row>
    <row r="325" spans="1:6" ht="12.75" x14ac:dyDescent="0.25">
      <c r="A325" s="61" t="str">
        <f t="shared" si="29"/>
        <v/>
      </c>
      <c r="B325" s="4" t="str">
        <f t="shared" si="32"/>
        <v/>
      </c>
      <c r="C325" s="4" t="str">
        <f t="shared" si="33"/>
        <v/>
      </c>
      <c r="D325" s="4" t="str">
        <f t="shared" si="31"/>
        <v/>
      </c>
      <c r="E325" s="4" t="str">
        <f t="shared" si="30"/>
        <v/>
      </c>
      <c r="F325" s="5" t="str">
        <f t="shared" si="34"/>
        <v/>
      </c>
    </row>
    <row r="326" spans="1:6" ht="12.75" x14ac:dyDescent="0.25">
      <c r="A326" s="61" t="str">
        <f t="shared" si="29"/>
        <v/>
      </c>
      <c r="B326" s="4" t="str">
        <f t="shared" si="32"/>
        <v/>
      </c>
      <c r="C326" s="4" t="str">
        <f t="shared" si="33"/>
        <v/>
      </c>
      <c r="D326" s="4" t="str">
        <f t="shared" si="31"/>
        <v/>
      </c>
      <c r="E326" s="4" t="str">
        <f t="shared" si="30"/>
        <v/>
      </c>
      <c r="F326" s="5" t="str">
        <f t="shared" si="34"/>
        <v/>
      </c>
    </row>
    <row r="327" spans="1:6" ht="12.75" x14ac:dyDescent="0.25">
      <c r="A327" s="61" t="str">
        <f t="shared" si="29"/>
        <v/>
      </c>
      <c r="B327" s="4" t="str">
        <f t="shared" si="32"/>
        <v/>
      </c>
      <c r="C327" s="4" t="str">
        <f t="shared" si="33"/>
        <v/>
      </c>
      <c r="D327" s="4" t="str">
        <f t="shared" si="31"/>
        <v/>
      </c>
      <c r="E327" s="4" t="str">
        <f t="shared" si="30"/>
        <v/>
      </c>
      <c r="F327" s="5" t="str">
        <f t="shared" si="34"/>
        <v/>
      </c>
    </row>
    <row r="328" spans="1:6" ht="12.75" x14ac:dyDescent="0.25">
      <c r="A328" s="61" t="str">
        <f t="shared" si="29"/>
        <v/>
      </c>
      <c r="B328" s="4" t="str">
        <f t="shared" si="32"/>
        <v/>
      </c>
      <c r="C328" s="4" t="str">
        <f t="shared" si="33"/>
        <v/>
      </c>
      <c r="D328" s="4" t="str">
        <f t="shared" si="31"/>
        <v/>
      </c>
      <c r="E328" s="4" t="str">
        <f t="shared" si="30"/>
        <v/>
      </c>
      <c r="F328" s="5" t="str">
        <f t="shared" si="34"/>
        <v/>
      </c>
    </row>
    <row r="329" spans="1:6" ht="12.75" x14ac:dyDescent="0.25">
      <c r="A329" s="61" t="str">
        <f t="shared" ref="A329:A368" si="35">IF(A328&lt;&gt;"",IF(A328+1&lt;=prazo+carência,A328+1,""),"")</f>
        <v/>
      </c>
      <c r="B329" s="4" t="str">
        <f t="shared" si="32"/>
        <v/>
      </c>
      <c r="C329" s="4" t="str">
        <f t="shared" si="33"/>
        <v/>
      </c>
      <c r="D329" s="4" t="str">
        <f t="shared" si="31"/>
        <v/>
      </c>
      <c r="E329" s="4" t="str">
        <f t="shared" ref="E329:E368" si="36">IF(AND(A329&gt;0,A329&lt;&gt;""),IF(A329&gt;carência_sd,F328*(1+inflação)^(1/12),F328),"")</f>
        <v/>
      </c>
      <c r="F329" s="5" t="str">
        <f t="shared" si="34"/>
        <v/>
      </c>
    </row>
    <row r="330" spans="1:6" ht="12.75" x14ac:dyDescent="0.25">
      <c r="A330" s="61" t="str">
        <f t="shared" si="35"/>
        <v/>
      </c>
      <c r="B330" s="4" t="str">
        <f t="shared" si="32"/>
        <v/>
      </c>
      <c r="C330" s="4" t="str">
        <f t="shared" si="33"/>
        <v/>
      </c>
      <c r="D330" s="4" t="str">
        <f t="shared" ref="D330:D368" si="37">IF(A330&lt;&gt;"",B330-C330,"")</f>
        <v/>
      </c>
      <c r="E330" s="4" t="str">
        <f t="shared" si="36"/>
        <v/>
      </c>
      <c r="F330" s="5" t="str">
        <f t="shared" si="34"/>
        <v/>
      </c>
    </row>
    <row r="331" spans="1:6" ht="12.75" x14ac:dyDescent="0.25">
      <c r="A331" s="61" t="str">
        <f t="shared" si="35"/>
        <v/>
      </c>
      <c r="B331" s="4" t="str">
        <f t="shared" si="32"/>
        <v/>
      </c>
      <c r="C331" s="4" t="str">
        <f t="shared" si="33"/>
        <v/>
      </c>
      <c r="D331" s="4" t="str">
        <f t="shared" si="37"/>
        <v/>
      </c>
      <c r="E331" s="4" t="str">
        <f t="shared" si="36"/>
        <v/>
      </c>
      <c r="F331" s="5" t="str">
        <f t="shared" si="34"/>
        <v/>
      </c>
    </row>
    <row r="332" spans="1:6" ht="12.75" x14ac:dyDescent="0.25">
      <c r="A332" s="61" t="str">
        <f t="shared" si="35"/>
        <v/>
      </c>
      <c r="B332" s="4" t="str">
        <f t="shared" si="32"/>
        <v/>
      </c>
      <c r="C332" s="4" t="str">
        <f t="shared" si="33"/>
        <v/>
      </c>
      <c r="D332" s="4" t="str">
        <f t="shared" si="37"/>
        <v/>
      </c>
      <c r="E332" s="4" t="str">
        <f t="shared" si="36"/>
        <v/>
      </c>
      <c r="F332" s="5" t="str">
        <f t="shared" si="34"/>
        <v/>
      </c>
    </row>
    <row r="333" spans="1:6" ht="12.75" x14ac:dyDescent="0.25">
      <c r="A333" s="61" t="str">
        <f t="shared" si="35"/>
        <v/>
      </c>
      <c r="B333" s="4" t="str">
        <f t="shared" si="32"/>
        <v/>
      </c>
      <c r="C333" s="4" t="str">
        <f t="shared" si="33"/>
        <v/>
      </c>
      <c r="D333" s="4" t="str">
        <f t="shared" si="37"/>
        <v/>
      </c>
      <c r="E333" s="4" t="str">
        <f t="shared" si="36"/>
        <v/>
      </c>
      <c r="F333" s="5" t="str">
        <f t="shared" si="34"/>
        <v/>
      </c>
    </row>
    <row r="334" spans="1:6" ht="12.75" x14ac:dyDescent="0.25">
      <c r="A334" s="61" t="str">
        <f t="shared" si="35"/>
        <v/>
      </c>
      <c r="B334" s="4" t="str">
        <f t="shared" si="32"/>
        <v/>
      </c>
      <c r="C334" s="4" t="str">
        <f t="shared" si="33"/>
        <v/>
      </c>
      <c r="D334" s="4" t="str">
        <f t="shared" si="37"/>
        <v/>
      </c>
      <c r="E334" s="4" t="str">
        <f t="shared" si="36"/>
        <v/>
      </c>
      <c r="F334" s="5" t="str">
        <f t="shared" si="34"/>
        <v/>
      </c>
    </row>
    <row r="335" spans="1:6" ht="12.75" x14ac:dyDescent="0.25">
      <c r="A335" s="61" t="str">
        <f t="shared" si="35"/>
        <v/>
      </c>
      <c r="B335" s="4" t="str">
        <f t="shared" si="32"/>
        <v/>
      </c>
      <c r="C335" s="4" t="str">
        <f t="shared" si="33"/>
        <v/>
      </c>
      <c r="D335" s="4" t="str">
        <f t="shared" si="37"/>
        <v/>
      </c>
      <c r="E335" s="4" t="str">
        <f t="shared" si="36"/>
        <v/>
      </c>
      <c r="F335" s="5" t="str">
        <f t="shared" si="34"/>
        <v/>
      </c>
    </row>
    <row r="336" spans="1:6" ht="12.75" x14ac:dyDescent="0.25">
      <c r="A336" s="61" t="str">
        <f t="shared" si="35"/>
        <v/>
      </c>
      <c r="B336" s="4" t="str">
        <f t="shared" si="32"/>
        <v/>
      </c>
      <c r="C336" s="4" t="str">
        <f t="shared" si="33"/>
        <v/>
      </c>
      <c r="D336" s="4" t="str">
        <f t="shared" si="37"/>
        <v/>
      </c>
      <c r="E336" s="4" t="str">
        <f t="shared" si="36"/>
        <v/>
      </c>
      <c r="F336" s="5" t="str">
        <f t="shared" si="34"/>
        <v/>
      </c>
    </row>
    <row r="337" spans="1:6" ht="12.75" x14ac:dyDescent="0.25">
      <c r="A337" s="61" t="str">
        <f t="shared" si="35"/>
        <v/>
      </c>
      <c r="B337" s="4" t="str">
        <f t="shared" si="32"/>
        <v/>
      </c>
      <c r="C337" s="4" t="str">
        <f t="shared" si="33"/>
        <v/>
      </c>
      <c r="D337" s="4" t="str">
        <f t="shared" si="37"/>
        <v/>
      </c>
      <c r="E337" s="4" t="str">
        <f t="shared" si="36"/>
        <v/>
      </c>
      <c r="F337" s="5" t="str">
        <f t="shared" si="34"/>
        <v/>
      </c>
    </row>
    <row r="338" spans="1:6" ht="12.75" x14ac:dyDescent="0.25">
      <c r="A338" s="61" t="str">
        <f t="shared" si="35"/>
        <v/>
      </c>
      <c r="B338" s="4" t="str">
        <f t="shared" si="32"/>
        <v/>
      </c>
      <c r="C338" s="4" t="str">
        <f t="shared" si="33"/>
        <v/>
      </c>
      <c r="D338" s="4" t="str">
        <f t="shared" si="37"/>
        <v/>
      </c>
      <c r="E338" s="4" t="str">
        <f t="shared" si="36"/>
        <v/>
      </c>
      <c r="F338" s="5" t="str">
        <f t="shared" si="34"/>
        <v/>
      </c>
    </row>
    <row r="339" spans="1:6" ht="12.75" x14ac:dyDescent="0.25">
      <c r="A339" s="61" t="str">
        <f t="shared" si="35"/>
        <v/>
      </c>
      <c r="B339" s="4" t="str">
        <f t="shared" si="32"/>
        <v/>
      </c>
      <c r="C339" s="4" t="str">
        <f t="shared" si="33"/>
        <v/>
      </c>
      <c r="D339" s="4" t="str">
        <f t="shared" si="37"/>
        <v/>
      </c>
      <c r="E339" s="4" t="str">
        <f t="shared" si="36"/>
        <v/>
      </c>
      <c r="F339" s="5" t="str">
        <f t="shared" si="34"/>
        <v/>
      </c>
    </row>
    <row r="340" spans="1:6" ht="12.75" x14ac:dyDescent="0.25">
      <c r="A340" s="61" t="str">
        <f t="shared" si="35"/>
        <v/>
      </c>
      <c r="B340" s="4" t="str">
        <f t="shared" si="32"/>
        <v/>
      </c>
      <c r="C340" s="4" t="str">
        <f t="shared" si="33"/>
        <v/>
      </c>
      <c r="D340" s="4" t="str">
        <f t="shared" si="37"/>
        <v/>
      </c>
      <c r="E340" s="4" t="str">
        <f t="shared" si="36"/>
        <v/>
      </c>
      <c r="F340" s="5" t="str">
        <f t="shared" si="34"/>
        <v/>
      </c>
    </row>
    <row r="341" spans="1:6" ht="12.75" x14ac:dyDescent="0.25">
      <c r="A341" s="61" t="str">
        <f t="shared" si="35"/>
        <v/>
      </c>
      <c r="B341" s="4" t="str">
        <f t="shared" si="32"/>
        <v/>
      </c>
      <c r="C341" s="4" t="str">
        <f t="shared" si="33"/>
        <v/>
      </c>
      <c r="D341" s="4" t="str">
        <f t="shared" si="37"/>
        <v/>
      </c>
      <c r="E341" s="4" t="str">
        <f t="shared" si="36"/>
        <v/>
      </c>
      <c r="F341" s="5" t="str">
        <f t="shared" si="34"/>
        <v/>
      </c>
    </row>
    <row r="342" spans="1:6" ht="12.75" x14ac:dyDescent="0.25">
      <c r="A342" s="61" t="str">
        <f t="shared" si="35"/>
        <v/>
      </c>
      <c r="B342" s="4" t="str">
        <f t="shared" si="32"/>
        <v/>
      </c>
      <c r="C342" s="4" t="str">
        <f t="shared" si="33"/>
        <v/>
      </c>
      <c r="D342" s="4" t="str">
        <f t="shared" si="37"/>
        <v/>
      </c>
      <c r="E342" s="4" t="str">
        <f t="shared" si="36"/>
        <v/>
      </c>
      <c r="F342" s="5" t="str">
        <f t="shared" si="34"/>
        <v/>
      </c>
    </row>
    <row r="343" spans="1:6" ht="12.75" x14ac:dyDescent="0.25">
      <c r="A343" s="61" t="str">
        <f t="shared" si="35"/>
        <v/>
      </c>
      <c r="B343" s="4" t="str">
        <f t="shared" si="32"/>
        <v/>
      </c>
      <c r="C343" s="4" t="str">
        <f t="shared" si="33"/>
        <v/>
      </c>
      <c r="D343" s="4" t="str">
        <f t="shared" si="37"/>
        <v/>
      </c>
      <c r="E343" s="4" t="str">
        <f t="shared" si="36"/>
        <v/>
      </c>
      <c r="F343" s="5" t="str">
        <f t="shared" si="34"/>
        <v/>
      </c>
    </row>
    <row r="344" spans="1:6" ht="12.75" x14ac:dyDescent="0.25">
      <c r="A344" s="61" t="str">
        <f t="shared" si="35"/>
        <v/>
      </c>
      <c r="B344" s="4" t="str">
        <f t="shared" si="32"/>
        <v/>
      </c>
      <c r="C344" s="4" t="str">
        <f t="shared" si="33"/>
        <v/>
      </c>
      <c r="D344" s="4" t="str">
        <f t="shared" si="37"/>
        <v/>
      </c>
      <c r="E344" s="4" t="str">
        <f t="shared" si="36"/>
        <v/>
      </c>
      <c r="F344" s="5" t="str">
        <f t="shared" si="34"/>
        <v/>
      </c>
    </row>
    <row r="345" spans="1:6" ht="12.75" x14ac:dyDescent="0.25">
      <c r="A345" s="61" t="str">
        <f t="shared" si="35"/>
        <v/>
      </c>
      <c r="B345" s="4" t="str">
        <f t="shared" si="32"/>
        <v/>
      </c>
      <c r="C345" s="4" t="str">
        <f t="shared" si="33"/>
        <v/>
      </c>
      <c r="D345" s="4" t="str">
        <f t="shared" si="37"/>
        <v/>
      </c>
      <c r="E345" s="4" t="str">
        <f t="shared" si="36"/>
        <v/>
      </c>
      <c r="F345" s="5" t="str">
        <f t="shared" si="34"/>
        <v/>
      </c>
    </row>
    <row r="346" spans="1:6" ht="12.75" x14ac:dyDescent="0.25">
      <c r="A346" s="61" t="str">
        <f t="shared" si="35"/>
        <v/>
      </c>
      <c r="B346" s="4" t="str">
        <f t="shared" si="32"/>
        <v/>
      </c>
      <c r="C346" s="4" t="str">
        <f t="shared" si="33"/>
        <v/>
      </c>
      <c r="D346" s="4" t="str">
        <f t="shared" si="37"/>
        <v/>
      </c>
      <c r="E346" s="4" t="str">
        <f t="shared" si="36"/>
        <v/>
      </c>
      <c r="F346" s="5" t="str">
        <f t="shared" si="34"/>
        <v/>
      </c>
    </row>
    <row r="347" spans="1:6" ht="12.75" x14ac:dyDescent="0.25">
      <c r="A347" s="61" t="str">
        <f t="shared" si="35"/>
        <v/>
      </c>
      <c r="B347" s="4" t="str">
        <f t="shared" si="32"/>
        <v/>
      </c>
      <c r="C347" s="4" t="str">
        <f t="shared" si="33"/>
        <v/>
      </c>
      <c r="D347" s="4" t="str">
        <f t="shared" si="37"/>
        <v/>
      </c>
      <c r="E347" s="4" t="str">
        <f t="shared" si="36"/>
        <v/>
      </c>
      <c r="F347" s="5" t="str">
        <f t="shared" si="34"/>
        <v/>
      </c>
    </row>
    <row r="348" spans="1:6" ht="12.75" x14ac:dyDescent="0.25">
      <c r="A348" s="61" t="str">
        <f t="shared" si="35"/>
        <v/>
      </c>
      <c r="B348" s="4" t="str">
        <f t="shared" si="32"/>
        <v/>
      </c>
      <c r="C348" s="4" t="str">
        <f t="shared" si="33"/>
        <v/>
      </c>
      <c r="D348" s="4" t="str">
        <f t="shared" si="37"/>
        <v/>
      </c>
      <c r="E348" s="4" t="str">
        <f t="shared" si="36"/>
        <v/>
      </c>
      <c r="F348" s="5" t="str">
        <f t="shared" si="34"/>
        <v/>
      </c>
    </row>
    <row r="349" spans="1:6" ht="12.75" x14ac:dyDescent="0.25">
      <c r="A349" s="61" t="str">
        <f t="shared" si="35"/>
        <v/>
      </c>
      <c r="B349" s="4" t="str">
        <f t="shared" si="32"/>
        <v/>
      </c>
      <c r="C349" s="4" t="str">
        <f t="shared" si="33"/>
        <v/>
      </c>
      <c r="D349" s="4" t="str">
        <f t="shared" si="37"/>
        <v/>
      </c>
      <c r="E349" s="4" t="str">
        <f t="shared" si="36"/>
        <v/>
      </c>
      <c r="F349" s="5" t="str">
        <f t="shared" si="34"/>
        <v/>
      </c>
    </row>
    <row r="350" spans="1:6" ht="12.75" x14ac:dyDescent="0.25">
      <c r="A350" s="61" t="str">
        <f t="shared" si="35"/>
        <v/>
      </c>
      <c r="B350" s="4" t="str">
        <f t="shared" si="32"/>
        <v/>
      </c>
      <c r="C350" s="4" t="str">
        <f t="shared" si="33"/>
        <v/>
      </c>
      <c r="D350" s="4" t="str">
        <f t="shared" si="37"/>
        <v/>
      </c>
      <c r="E350" s="4" t="str">
        <f t="shared" si="36"/>
        <v/>
      </c>
      <c r="F350" s="5" t="str">
        <f t="shared" si="34"/>
        <v/>
      </c>
    </row>
    <row r="351" spans="1:6" ht="12.75" x14ac:dyDescent="0.25">
      <c r="A351" s="61" t="str">
        <f t="shared" si="35"/>
        <v/>
      </c>
      <c r="B351" s="4" t="str">
        <f t="shared" si="32"/>
        <v/>
      </c>
      <c r="C351" s="4" t="str">
        <f t="shared" si="33"/>
        <v/>
      </c>
      <c r="D351" s="4" t="str">
        <f t="shared" si="37"/>
        <v/>
      </c>
      <c r="E351" s="4" t="str">
        <f t="shared" si="36"/>
        <v/>
      </c>
      <c r="F351" s="5" t="str">
        <f t="shared" si="34"/>
        <v/>
      </c>
    </row>
    <row r="352" spans="1:6" ht="12.75" x14ac:dyDescent="0.25">
      <c r="A352" s="61" t="str">
        <f t="shared" si="35"/>
        <v/>
      </c>
      <c r="B352" s="4" t="str">
        <f t="shared" si="32"/>
        <v/>
      </c>
      <c r="C352" s="4" t="str">
        <f t="shared" si="33"/>
        <v/>
      </c>
      <c r="D352" s="4" t="str">
        <f t="shared" si="37"/>
        <v/>
      </c>
      <c r="E352" s="4" t="str">
        <f t="shared" si="36"/>
        <v/>
      </c>
      <c r="F352" s="5" t="str">
        <f t="shared" si="34"/>
        <v/>
      </c>
    </row>
    <row r="353" spans="1:6" ht="12.75" x14ac:dyDescent="0.25">
      <c r="A353" s="61" t="str">
        <f t="shared" si="35"/>
        <v/>
      </c>
      <c r="B353" s="4" t="str">
        <f t="shared" si="32"/>
        <v/>
      </c>
      <c r="C353" s="4" t="str">
        <f t="shared" si="33"/>
        <v/>
      </c>
      <c r="D353" s="4" t="str">
        <f t="shared" si="37"/>
        <v/>
      </c>
      <c r="E353" s="4" t="str">
        <f t="shared" si="36"/>
        <v/>
      </c>
      <c r="F353" s="5" t="str">
        <f t="shared" si="34"/>
        <v/>
      </c>
    </row>
    <row r="354" spans="1:6" ht="12.75" x14ac:dyDescent="0.25">
      <c r="A354" s="61" t="str">
        <f t="shared" si="35"/>
        <v/>
      </c>
      <c r="B354" s="4" t="str">
        <f t="shared" si="32"/>
        <v/>
      </c>
      <c r="C354" s="4" t="str">
        <f t="shared" si="33"/>
        <v/>
      </c>
      <c r="D354" s="4" t="str">
        <f t="shared" si="37"/>
        <v/>
      </c>
      <c r="E354" s="4" t="str">
        <f t="shared" si="36"/>
        <v/>
      </c>
      <c r="F354" s="5" t="str">
        <f t="shared" si="34"/>
        <v/>
      </c>
    </row>
    <row r="355" spans="1:6" ht="12.75" x14ac:dyDescent="0.25">
      <c r="A355" s="61" t="str">
        <f t="shared" si="35"/>
        <v/>
      </c>
      <c r="B355" s="4" t="str">
        <f t="shared" si="32"/>
        <v/>
      </c>
      <c r="C355" s="4" t="str">
        <f t="shared" si="33"/>
        <v/>
      </c>
      <c r="D355" s="4" t="str">
        <f t="shared" si="37"/>
        <v/>
      </c>
      <c r="E355" s="4" t="str">
        <f t="shared" si="36"/>
        <v/>
      </c>
      <c r="F355" s="5" t="str">
        <f t="shared" si="34"/>
        <v/>
      </c>
    </row>
    <row r="356" spans="1:6" ht="12.75" x14ac:dyDescent="0.25">
      <c r="A356" s="61" t="str">
        <f t="shared" si="35"/>
        <v/>
      </c>
      <c r="B356" s="4" t="str">
        <f t="shared" si="32"/>
        <v/>
      </c>
      <c r="C356" s="4" t="str">
        <f t="shared" si="33"/>
        <v/>
      </c>
      <c r="D356" s="4" t="str">
        <f t="shared" si="37"/>
        <v/>
      </c>
      <c r="E356" s="4" t="str">
        <f t="shared" si="36"/>
        <v/>
      </c>
      <c r="F356" s="5" t="str">
        <f t="shared" si="34"/>
        <v/>
      </c>
    </row>
    <row r="357" spans="1:6" ht="12.75" x14ac:dyDescent="0.25">
      <c r="A357" s="61" t="str">
        <f t="shared" si="35"/>
        <v/>
      </c>
      <c r="B357" s="4" t="str">
        <f t="shared" si="32"/>
        <v/>
      </c>
      <c r="C357" s="4" t="str">
        <f t="shared" si="33"/>
        <v/>
      </c>
      <c r="D357" s="4" t="str">
        <f t="shared" si="37"/>
        <v/>
      </c>
      <c r="E357" s="4" t="str">
        <f t="shared" si="36"/>
        <v/>
      </c>
      <c r="F357" s="5" t="str">
        <f t="shared" si="34"/>
        <v/>
      </c>
    </row>
    <row r="358" spans="1:6" ht="12.75" x14ac:dyDescent="0.25">
      <c r="A358" s="61" t="str">
        <f t="shared" si="35"/>
        <v/>
      </c>
      <c r="B358" s="4" t="str">
        <f t="shared" si="32"/>
        <v/>
      </c>
      <c r="C358" s="4" t="str">
        <f t="shared" si="33"/>
        <v/>
      </c>
      <c r="D358" s="4" t="str">
        <f t="shared" si="37"/>
        <v/>
      </c>
      <c r="E358" s="4" t="str">
        <f t="shared" si="36"/>
        <v/>
      </c>
      <c r="F358" s="5" t="str">
        <f t="shared" si="34"/>
        <v/>
      </c>
    </row>
    <row r="359" spans="1:6" ht="12.75" x14ac:dyDescent="0.25">
      <c r="A359" s="61" t="str">
        <f t="shared" si="35"/>
        <v/>
      </c>
      <c r="B359" s="4" t="str">
        <f t="shared" si="32"/>
        <v/>
      </c>
      <c r="C359" s="4" t="str">
        <f t="shared" si="33"/>
        <v/>
      </c>
      <c r="D359" s="4" t="str">
        <f t="shared" si="37"/>
        <v/>
      </c>
      <c r="E359" s="4" t="str">
        <f t="shared" si="36"/>
        <v/>
      </c>
      <c r="F359" s="5" t="str">
        <f t="shared" si="34"/>
        <v/>
      </c>
    </row>
    <row r="360" spans="1:6" ht="12.75" x14ac:dyDescent="0.25">
      <c r="A360" s="61" t="str">
        <f t="shared" si="35"/>
        <v/>
      </c>
      <c r="B360" s="4" t="str">
        <f t="shared" si="32"/>
        <v/>
      </c>
      <c r="C360" s="4" t="str">
        <f t="shared" si="33"/>
        <v/>
      </c>
      <c r="D360" s="4" t="str">
        <f t="shared" si="37"/>
        <v/>
      </c>
      <c r="E360" s="4" t="str">
        <f t="shared" si="36"/>
        <v/>
      </c>
      <c r="F360" s="5" t="str">
        <f t="shared" si="34"/>
        <v/>
      </c>
    </row>
    <row r="361" spans="1:6" ht="12.75" x14ac:dyDescent="0.25">
      <c r="A361" s="61" t="str">
        <f t="shared" si="35"/>
        <v/>
      </c>
      <c r="B361" s="4" t="str">
        <f t="shared" si="32"/>
        <v/>
      </c>
      <c r="C361" s="4" t="str">
        <f t="shared" si="33"/>
        <v/>
      </c>
      <c r="D361" s="4" t="str">
        <f t="shared" si="37"/>
        <v/>
      </c>
      <c r="E361" s="4" t="str">
        <f t="shared" si="36"/>
        <v/>
      </c>
      <c r="F361" s="5" t="str">
        <f t="shared" si="34"/>
        <v/>
      </c>
    </row>
    <row r="362" spans="1:6" ht="12.75" x14ac:dyDescent="0.25">
      <c r="A362" s="61" t="str">
        <f t="shared" si="35"/>
        <v/>
      </c>
      <c r="B362" s="4" t="str">
        <f t="shared" si="32"/>
        <v/>
      </c>
      <c r="C362" s="4" t="str">
        <f t="shared" si="33"/>
        <v/>
      </c>
      <c r="D362" s="4" t="str">
        <f t="shared" si="37"/>
        <v/>
      </c>
      <c r="E362" s="4" t="str">
        <f t="shared" si="36"/>
        <v/>
      </c>
      <c r="F362" s="5" t="str">
        <f t="shared" si="34"/>
        <v/>
      </c>
    </row>
    <row r="363" spans="1:6" ht="12.75" x14ac:dyDescent="0.25">
      <c r="A363" s="61" t="str">
        <f t="shared" si="35"/>
        <v/>
      </c>
      <c r="B363" s="4" t="str">
        <f t="shared" si="32"/>
        <v/>
      </c>
      <c r="C363" s="4" t="str">
        <f t="shared" si="33"/>
        <v/>
      </c>
      <c r="D363" s="4" t="str">
        <f t="shared" si="37"/>
        <v/>
      </c>
      <c r="E363" s="4" t="str">
        <f t="shared" si="36"/>
        <v/>
      </c>
      <c r="F363" s="5" t="str">
        <f t="shared" si="34"/>
        <v/>
      </c>
    </row>
    <row r="364" spans="1:6" ht="12.75" x14ac:dyDescent="0.25">
      <c r="A364" s="61" t="str">
        <f t="shared" si="35"/>
        <v/>
      </c>
      <c r="B364" s="4" t="str">
        <f t="shared" si="32"/>
        <v/>
      </c>
      <c r="C364" s="4" t="str">
        <f t="shared" si="33"/>
        <v/>
      </c>
      <c r="D364" s="4" t="str">
        <f t="shared" si="37"/>
        <v/>
      </c>
      <c r="E364" s="4" t="str">
        <f t="shared" si="36"/>
        <v/>
      </c>
      <c r="F364" s="5" t="str">
        <f t="shared" si="34"/>
        <v/>
      </c>
    </row>
    <row r="365" spans="1:6" ht="12.75" x14ac:dyDescent="0.25">
      <c r="A365" s="61" t="str">
        <f t="shared" si="35"/>
        <v/>
      </c>
      <c r="B365" s="4" t="str">
        <f t="shared" si="32"/>
        <v/>
      </c>
      <c r="C365" s="4" t="str">
        <f t="shared" si="33"/>
        <v/>
      </c>
      <c r="D365" s="4" t="str">
        <f t="shared" si="37"/>
        <v/>
      </c>
      <c r="E365" s="4" t="str">
        <f t="shared" si="36"/>
        <v/>
      </c>
      <c r="F365" s="5" t="str">
        <f t="shared" si="34"/>
        <v/>
      </c>
    </row>
    <row r="366" spans="1:6" ht="12.75" x14ac:dyDescent="0.25">
      <c r="A366" s="61" t="str">
        <f t="shared" si="35"/>
        <v/>
      </c>
      <c r="B366" s="4" t="str">
        <f t="shared" si="32"/>
        <v/>
      </c>
      <c r="C366" s="4" t="str">
        <f t="shared" si="33"/>
        <v/>
      </c>
      <c r="D366" s="4" t="str">
        <f t="shared" si="37"/>
        <v/>
      </c>
      <c r="E366" s="4" t="str">
        <f t="shared" si="36"/>
        <v/>
      </c>
      <c r="F366" s="5" t="str">
        <f t="shared" si="34"/>
        <v/>
      </c>
    </row>
    <row r="367" spans="1:6" ht="12.75" x14ac:dyDescent="0.25">
      <c r="A367" s="61" t="str">
        <f t="shared" si="35"/>
        <v/>
      </c>
      <c r="B367" s="4" t="str">
        <f t="shared" si="32"/>
        <v/>
      </c>
      <c r="C367" s="4" t="str">
        <f t="shared" si="33"/>
        <v/>
      </c>
      <c r="D367" s="4" t="str">
        <f t="shared" si="37"/>
        <v/>
      </c>
      <c r="E367" s="4" t="str">
        <f t="shared" si="36"/>
        <v/>
      </c>
      <c r="F367" s="5" t="str">
        <f t="shared" si="34"/>
        <v/>
      </c>
    </row>
    <row r="368" spans="1:6" ht="12.75" x14ac:dyDescent="0.25">
      <c r="A368" s="61" t="str">
        <f t="shared" si="35"/>
        <v/>
      </c>
      <c r="B368" s="4" t="str">
        <f t="shared" si="32"/>
        <v/>
      </c>
      <c r="C368" s="4" t="str">
        <f t="shared" si="33"/>
        <v/>
      </c>
      <c r="D368" s="4" t="str">
        <f t="shared" si="37"/>
        <v/>
      </c>
      <c r="E368" s="4" t="str">
        <f t="shared" si="36"/>
        <v/>
      </c>
      <c r="F368" s="5" t="str">
        <f t="shared" si="34"/>
        <v/>
      </c>
    </row>
  </sheetData>
  <mergeCells count="7">
    <mergeCell ref="E6:E7"/>
    <mergeCell ref="F6:F7"/>
    <mergeCell ref="A1:F1"/>
    <mergeCell ref="A6:A7"/>
    <mergeCell ref="B6:B7"/>
    <mergeCell ref="C6:C7"/>
    <mergeCell ref="D6:D7"/>
  </mergeCells>
  <conditionalFormatting sqref="D5:D47">
    <cfRule type="expression" dxfId="11" priority="13" stopIfTrue="1">
      <formula>IF(OR($A5=0,$A5=""),0,1)</formula>
    </cfRule>
  </conditionalFormatting>
  <conditionalFormatting sqref="A8:F8">
    <cfRule type="expression" dxfId="10" priority="12" stopIfTrue="1">
      <formula>IF($A8&lt;&gt;"",1,0)</formula>
    </cfRule>
  </conditionalFormatting>
  <conditionalFormatting sqref="A9:F368">
    <cfRule type="expression" dxfId="9" priority="11" stopIfTrue="1">
      <formula>IF(OR($A9=0,$A9=""),0,1)</formula>
    </cfRule>
  </conditionalFormatting>
  <conditionalFormatting sqref="A8:F8 E9:E56">
    <cfRule type="expression" dxfId="8" priority="10" stopIfTrue="1">
      <formula>IF($A8&lt;&gt;"",1,0)</formula>
    </cfRule>
  </conditionalFormatting>
  <conditionalFormatting sqref="A9:F368">
    <cfRule type="expression" dxfId="7" priority="9" stopIfTrue="1">
      <formula>IF(OR($A9=0,$A9=""),0,1)</formula>
    </cfRule>
  </conditionalFormatting>
  <conditionalFormatting sqref="A8:F8 E9:E56">
    <cfRule type="expression" dxfId="6" priority="8" stopIfTrue="1">
      <formula>IF($A8&lt;&gt;"",1,0)</formula>
    </cfRule>
  </conditionalFormatting>
  <conditionalFormatting sqref="A9:F368">
    <cfRule type="expression" dxfId="5" priority="7" stopIfTrue="1">
      <formula>IF(OR($A9=0,$A9=""),0,1)</formula>
    </cfRule>
  </conditionalFormatting>
  <conditionalFormatting sqref="D8:D47">
    <cfRule type="expression" dxfId="4" priority="6" stopIfTrue="1">
      <formula>IF(OR($A8=0,$A8=""),0,1)</formula>
    </cfRule>
  </conditionalFormatting>
  <conditionalFormatting sqref="A8:F8 E9:E56">
    <cfRule type="expression" dxfId="3" priority="5" stopIfTrue="1">
      <formula>IF($A8&lt;&gt;"",1,0)</formula>
    </cfRule>
  </conditionalFormatting>
  <conditionalFormatting sqref="A9:F56">
    <cfRule type="expression" dxfId="2" priority="4" stopIfTrue="1">
      <formula>IF(OR($A9=0,$A9=""),0,1)</formula>
    </cfRule>
  </conditionalFormatting>
  <conditionalFormatting sqref="B9:B56">
    <cfRule type="expression" dxfId="1" priority="3" stopIfTrue="1">
      <formula>IF(OR($A9=0,$A9=""),0,1)</formula>
    </cfRule>
  </conditionalFormatting>
  <conditionalFormatting sqref="B2:B4">
    <cfRule type="expression" dxfId="0" priority="1" stopIfTrue="1">
      <formula>IF(OR(#REF!=0,#REF!=""),0,1)</formula>
    </cfRule>
  </conditionalFormatting>
  <dataValidations count="2">
    <dataValidation type="whole" operator="lessThanOrEqual" allowBlank="1" showErrorMessage="1" errorTitle="Atenção" error="Insira uma carência para o primeiro pagamento do empréstimo._x000a_Deve ser um valor menor ou igual a duração em meses do empréstimo." sqref="D5">
      <formula1>B4</formula1>
    </dataValidation>
    <dataValidation type="whole" operator="lessThanOrEqual" allowBlank="1" showErrorMessage="1" errorTitle="Atenção" error="A duração deve ser menor ou igual a 360 meses!" sqref="B4">
      <formula1>360</formula1>
    </dataValidation>
  </dataValidations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3"/>
  <sheetViews>
    <sheetView workbookViewId="0">
      <selection activeCell="H3" sqref="H3"/>
    </sheetView>
  </sheetViews>
  <sheetFormatPr defaultColWidth="7.140625" defaultRowHeight="15" x14ac:dyDescent="0.25"/>
  <cols>
    <col min="1" max="1" width="7.85546875" bestFit="1" customWidth="1"/>
    <col min="2" max="2" width="16.28515625" bestFit="1" customWidth="1"/>
    <col min="3" max="3" width="13.7109375" bestFit="1" customWidth="1"/>
    <col min="4" max="4" width="7" bestFit="1" customWidth="1"/>
    <col min="5" max="5" width="13.7109375" style="15" bestFit="1" customWidth="1"/>
    <col min="6" max="6" width="16" customWidth="1"/>
    <col min="7" max="7" width="12.5703125" bestFit="1" customWidth="1"/>
  </cols>
  <sheetData>
    <row r="1" spans="1:7" ht="65.25" customHeight="1" x14ac:dyDescent="0.25">
      <c r="A1" s="80" t="s">
        <v>7</v>
      </c>
      <c r="B1" s="81"/>
      <c r="C1" s="81"/>
      <c r="D1" s="81"/>
      <c r="E1" s="81"/>
      <c r="F1" s="83"/>
      <c r="G1" s="7"/>
    </row>
    <row r="2" spans="1:7" x14ac:dyDescent="0.25">
      <c r="A2" s="32" t="s">
        <v>2</v>
      </c>
      <c r="B2" s="33">
        <v>100000</v>
      </c>
      <c r="C2" s="24"/>
      <c r="D2" s="24"/>
      <c r="E2" s="34"/>
      <c r="F2" s="35"/>
      <c r="G2" s="7"/>
    </row>
    <row r="3" spans="1:7" x14ac:dyDescent="0.25">
      <c r="A3" s="36" t="s">
        <v>10</v>
      </c>
      <c r="B3" s="23">
        <v>5.7999999999999996E-3</v>
      </c>
      <c r="C3" s="37" t="s">
        <v>11</v>
      </c>
      <c r="D3" s="8"/>
      <c r="E3" s="14"/>
      <c r="F3" s="38"/>
      <c r="G3" s="7"/>
    </row>
    <row r="4" spans="1:7" x14ac:dyDescent="0.25">
      <c r="A4" s="39" t="s">
        <v>12</v>
      </c>
      <c r="B4" s="40">
        <v>48</v>
      </c>
      <c r="C4" s="41"/>
      <c r="D4" s="42"/>
      <c r="E4" s="43"/>
      <c r="F4" s="44"/>
      <c r="G4" s="7"/>
    </row>
    <row r="5" spans="1:7" x14ac:dyDescent="0.25">
      <c r="A5" s="21" t="s">
        <v>3</v>
      </c>
      <c r="B5" s="21" t="s">
        <v>1</v>
      </c>
      <c r="C5" s="21" t="s">
        <v>0</v>
      </c>
      <c r="D5" s="21" t="s">
        <v>4</v>
      </c>
      <c r="E5" s="22" t="s">
        <v>5</v>
      </c>
      <c r="F5" s="21" t="s">
        <v>6</v>
      </c>
      <c r="G5" s="7"/>
    </row>
    <row r="6" spans="1:7" x14ac:dyDescent="0.25">
      <c r="A6" s="29">
        <v>1</v>
      </c>
      <c r="B6" s="25">
        <v>0</v>
      </c>
      <c r="C6" s="25">
        <f>B$2*B3</f>
        <v>580</v>
      </c>
      <c r="D6" s="25">
        <v>0</v>
      </c>
      <c r="E6" s="26">
        <v>0</v>
      </c>
      <c r="F6" s="72">
        <f>B2-B6</f>
        <v>100000</v>
      </c>
      <c r="G6" s="7"/>
    </row>
    <row r="7" spans="1:7" x14ac:dyDescent="0.25">
      <c r="A7" s="30">
        <f t="shared" ref="A7:A51" si="0">A6+1</f>
        <v>2</v>
      </c>
      <c r="B7" s="9">
        <v>0</v>
      </c>
      <c r="C7" s="9">
        <f t="shared" ref="C7:C16" si="1">C6</f>
        <v>580</v>
      </c>
      <c r="D7" s="9">
        <v>0</v>
      </c>
      <c r="E7" s="17"/>
      <c r="F7" s="73">
        <f t="shared" ref="F7:F15" si="2">F6-B7</f>
        <v>100000</v>
      </c>
      <c r="G7" s="7"/>
    </row>
    <row r="8" spans="1:7" x14ac:dyDescent="0.25">
      <c r="A8" s="30">
        <f t="shared" si="0"/>
        <v>3</v>
      </c>
      <c r="B8" s="9">
        <v>0</v>
      </c>
      <c r="C8" s="9">
        <f t="shared" si="1"/>
        <v>580</v>
      </c>
      <c r="D8" s="9">
        <v>0</v>
      </c>
      <c r="E8" s="16">
        <f>C7+(C6*B3*2)+C6+(C7*B3)+C8</f>
        <v>1750.0920000000001</v>
      </c>
      <c r="F8" s="73">
        <f t="shared" si="2"/>
        <v>100000</v>
      </c>
      <c r="G8" s="7"/>
    </row>
    <row r="9" spans="1:7" x14ac:dyDescent="0.25">
      <c r="A9" s="30">
        <f t="shared" si="0"/>
        <v>4</v>
      </c>
      <c r="B9" s="9">
        <v>0</v>
      </c>
      <c r="C9" s="9">
        <f t="shared" si="1"/>
        <v>580</v>
      </c>
      <c r="D9" s="9">
        <v>0</v>
      </c>
      <c r="E9" s="16"/>
      <c r="F9" s="73">
        <f t="shared" si="2"/>
        <v>100000</v>
      </c>
      <c r="G9" s="7"/>
    </row>
    <row r="10" spans="1:7" s="6" customFormat="1" x14ac:dyDescent="0.25">
      <c r="A10" s="31">
        <f t="shared" si="0"/>
        <v>5</v>
      </c>
      <c r="B10" s="11">
        <v>0</v>
      </c>
      <c r="C10" s="11">
        <f t="shared" si="1"/>
        <v>580</v>
      </c>
      <c r="D10" s="11">
        <v>0</v>
      </c>
      <c r="E10" s="16"/>
      <c r="F10" s="74">
        <f t="shared" si="2"/>
        <v>100000</v>
      </c>
      <c r="G10" s="8" t="s">
        <v>8</v>
      </c>
    </row>
    <row r="11" spans="1:7" s="6" customFormat="1" ht="12.75" x14ac:dyDescent="0.2">
      <c r="A11" s="31">
        <f t="shared" si="0"/>
        <v>6</v>
      </c>
      <c r="B11" s="11">
        <v>0</v>
      </c>
      <c r="C11" s="11">
        <f t="shared" si="1"/>
        <v>580</v>
      </c>
      <c r="D11" s="11">
        <v>0</v>
      </c>
      <c r="E11" s="18">
        <f>E8</f>
        <v>1750.0920000000001</v>
      </c>
      <c r="F11" s="74">
        <f t="shared" si="2"/>
        <v>100000</v>
      </c>
      <c r="G11" s="8" t="s">
        <v>9</v>
      </c>
    </row>
    <row r="12" spans="1:7" s="6" customFormat="1" ht="12.75" x14ac:dyDescent="0.2">
      <c r="A12" s="31">
        <f t="shared" si="0"/>
        <v>7</v>
      </c>
      <c r="B12" s="11">
        <v>0</v>
      </c>
      <c r="C12" s="11">
        <f>C11</f>
        <v>580</v>
      </c>
      <c r="D12" s="11">
        <v>0</v>
      </c>
      <c r="E12" s="18"/>
      <c r="F12" s="74">
        <f t="shared" si="2"/>
        <v>100000</v>
      </c>
      <c r="G12" s="10"/>
    </row>
    <row r="13" spans="1:7" s="6" customFormat="1" ht="12.75" x14ac:dyDescent="0.2">
      <c r="A13" s="31">
        <f t="shared" si="0"/>
        <v>8</v>
      </c>
      <c r="B13" s="11">
        <v>0</v>
      </c>
      <c r="C13" s="11">
        <f t="shared" si="1"/>
        <v>580</v>
      </c>
      <c r="D13" s="11">
        <v>0</v>
      </c>
      <c r="E13" s="18"/>
      <c r="F13" s="74">
        <f t="shared" si="2"/>
        <v>100000</v>
      </c>
      <c r="G13" s="10"/>
    </row>
    <row r="14" spans="1:7" s="6" customFormat="1" ht="12.75" x14ac:dyDescent="0.2">
      <c r="A14" s="31">
        <f t="shared" si="0"/>
        <v>9</v>
      </c>
      <c r="B14" s="11">
        <v>0</v>
      </c>
      <c r="C14" s="11">
        <f t="shared" si="1"/>
        <v>580</v>
      </c>
      <c r="D14" s="11">
        <v>0</v>
      </c>
      <c r="E14" s="18">
        <f>E11</f>
        <v>1750.0920000000001</v>
      </c>
      <c r="F14" s="74">
        <f t="shared" si="2"/>
        <v>100000</v>
      </c>
      <c r="G14" s="10"/>
    </row>
    <row r="15" spans="1:7" s="6" customFormat="1" ht="12.75" x14ac:dyDescent="0.2">
      <c r="A15" s="31">
        <f t="shared" si="0"/>
        <v>10</v>
      </c>
      <c r="B15" s="11">
        <v>0</v>
      </c>
      <c r="C15" s="11">
        <f t="shared" si="1"/>
        <v>580</v>
      </c>
      <c r="D15" s="11">
        <v>0</v>
      </c>
      <c r="E15" s="18"/>
      <c r="F15" s="74">
        <f t="shared" si="2"/>
        <v>100000</v>
      </c>
      <c r="G15" s="10"/>
    </row>
    <row r="16" spans="1:7" s="6" customFormat="1" ht="12.75" x14ac:dyDescent="0.2">
      <c r="A16" s="31">
        <f t="shared" si="0"/>
        <v>11</v>
      </c>
      <c r="B16" s="11">
        <v>0</v>
      </c>
      <c r="C16" s="11">
        <f t="shared" si="1"/>
        <v>580</v>
      </c>
      <c r="D16" s="11">
        <v>0</v>
      </c>
      <c r="E16" s="18"/>
      <c r="F16" s="74">
        <f>F15-B16</f>
        <v>100000</v>
      </c>
      <c r="G16" s="12"/>
    </row>
    <row r="17" spans="1:7" s="6" customFormat="1" ht="12.75" x14ac:dyDescent="0.2">
      <c r="A17" s="31">
        <f t="shared" si="0"/>
        <v>12</v>
      </c>
      <c r="B17" s="11">
        <v>0</v>
      </c>
      <c r="C17" s="11">
        <f>C16</f>
        <v>580</v>
      </c>
      <c r="D17" s="11">
        <v>0</v>
      </c>
      <c r="E17" s="18">
        <f>E14</f>
        <v>1750.0920000000001</v>
      </c>
      <c r="F17" s="74">
        <f>F16-B17</f>
        <v>100000</v>
      </c>
      <c r="G17" s="10"/>
    </row>
    <row r="18" spans="1:7" s="6" customFormat="1" ht="12.75" x14ac:dyDescent="0.2">
      <c r="A18" s="31">
        <f t="shared" si="0"/>
        <v>13</v>
      </c>
      <c r="B18" s="11">
        <f>B2/B4</f>
        <v>2083.3333333333335</v>
      </c>
      <c r="C18" s="11">
        <f t="shared" ref="C18:C49" si="3">(F17*B$3)</f>
        <v>580</v>
      </c>
      <c r="D18" s="11">
        <v>0</v>
      </c>
      <c r="E18" s="19">
        <f>B18+C18+D18</f>
        <v>2663.3333333333335</v>
      </c>
      <c r="F18" s="74">
        <f>F17-B18</f>
        <v>97916.666666666672</v>
      </c>
      <c r="G18" s="10"/>
    </row>
    <row r="19" spans="1:7" s="6" customFormat="1" ht="12.75" x14ac:dyDescent="0.2">
      <c r="A19" s="31">
        <f t="shared" si="0"/>
        <v>14</v>
      </c>
      <c r="B19" s="11">
        <f t="shared" ref="B19:B82" si="4">B18</f>
        <v>2083.3333333333335</v>
      </c>
      <c r="C19" s="11">
        <f t="shared" si="3"/>
        <v>567.91666666666663</v>
      </c>
      <c r="D19" s="11">
        <v>0</v>
      </c>
      <c r="E19" s="19">
        <f>B19+C19+D19</f>
        <v>2651.25</v>
      </c>
      <c r="F19" s="74">
        <f t="shared" ref="F19:F81" si="5">F18-B19</f>
        <v>95833.333333333343</v>
      </c>
      <c r="G19" s="10"/>
    </row>
    <row r="20" spans="1:7" s="6" customFormat="1" ht="12.75" x14ac:dyDescent="0.2">
      <c r="A20" s="31">
        <f t="shared" si="0"/>
        <v>15</v>
      </c>
      <c r="B20" s="11">
        <f t="shared" si="4"/>
        <v>2083.3333333333335</v>
      </c>
      <c r="C20" s="11">
        <f t="shared" si="3"/>
        <v>555.83333333333337</v>
      </c>
      <c r="D20" s="11">
        <v>0</v>
      </c>
      <c r="E20" s="19">
        <f>B20+C20+D20</f>
        <v>2639.166666666667</v>
      </c>
      <c r="F20" s="74">
        <f t="shared" si="5"/>
        <v>93750.000000000015</v>
      </c>
      <c r="G20" s="10"/>
    </row>
    <row r="21" spans="1:7" s="6" customFormat="1" ht="12.75" x14ac:dyDescent="0.2">
      <c r="A21" s="31">
        <f t="shared" si="0"/>
        <v>16</v>
      </c>
      <c r="B21" s="11">
        <f t="shared" si="4"/>
        <v>2083.3333333333335</v>
      </c>
      <c r="C21" s="11">
        <f t="shared" si="3"/>
        <v>543.75</v>
      </c>
      <c r="D21" s="11">
        <v>0</v>
      </c>
      <c r="E21" s="19">
        <f>B21+C21+D21</f>
        <v>2627.0833333333335</v>
      </c>
      <c r="F21" s="74">
        <f t="shared" si="5"/>
        <v>91666.666666666686</v>
      </c>
      <c r="G21" s="10"/>
    </row>
    <row r="22" spans="1:7" s="6" customFormat="1" ht="12.75" x14ac:dyDescent="0.2">
      <c r="A22" s="31">
        <f t="shared" si="0"/>
        <v>17</v>
      </c>
      <c r="B22" s="11">
        <f t="shared" si="4"/>
        <v>2083.3333333333335</v>
      </c>
      <c r="C22" s="11">
        <f t="shared" si="3"/>
        <v>531.66666666666674</v>
      </c>
      <c r="D22" s="11">
        <v>0</v>
      </c>
      <c r="E22" s="19">
        <f>B22+C22+D22</f>
        <v>2615</v>
      </c>
      <c r="F22" s="74">
        <f t="shared" si="5"/>
        <v>89583.333333333358</v>
      </c>
      <c r="G22" s="10"/>
    </row>
    <row r="23" spans="1:7" s="6" customFormat="1" ht="12.75" x14ac:dyDescent="0.2">
      <c r="A23" s="31">
        <f>A22+1</f>
        <v>18</v>
      </c>
      <c r="B23" s="11">
        <f t="shared" si="4"/>
        <v>2083.3333333333335</v>
      </c>
      <c r="C23" s="11">
        <f t="shared" si="3"/>
        <v>519.58333333333348</v>
      </c>
      <c r="D23" s="11">
        <v>0</v>
      </c>
      <c r="E23" s="19">
        <f t="shared" ref="E23:E86" si="6">B23+C23+D23</f>
        <v>2602.916666666667</v>
      </c>
      <c r="F23" s="74">
        <f t="shared" si="5"/>
        <v>87500.000000000029</v>
      </c>
      <c r="G23" s="10"/>
    </row>
    <row r="24" spans="1:7" x14ac:dyDescent="0.25">
      <c r="A24" s="30">
        <f t="shared" si="0"/>
        <v>19</v>
      </c>
      <c r="B24" s="11">
        <f t="shared" si="4"/>
        <v>2083.3333333333335</v>
      </c>
      <c r="C24" s="13">
        <f t="shared" si="3"/>
        <v>507.50000000000011</v>
      </c>
      <c r="D24" s="9">
        <v>0</v>
      </c>
      <c r="E24" s="20">
        <f t="shared" si="6"/>
        <v>2590.8333333333335</v>
      </c>
      <c r="F24" s="74">
        <f t="shared" si="5"/>
        <v>85416.666666666701</v>
      </c>
      <c r="G24" s="7"/>
    </row>
    <row r="25" spans="1:7" x14ac:dyDescent="0.25">
      <c r="A25" s="30">
        <f t="shared" si="0"/>
        <v>20</v>
      </c>
      <c r="B25" s="11">
        <f t="shared" si="4"/>
        <v>2083.3333333333335</v>
      </c>
      <c r="C25" s="13">
        <f t="shared" si="3"/>
        <v>495.41666666666686</v>
      </c>
      <c r="D25" s="9">
        <v>0</v>
      </c>
      <c r="E25" s="20">
        <f t="shared" si="6"/>
        <v>2578.7500000000005</v>
      </c>
      <c r="F25" s="74">
        <f t="shared" si="5"/>
        <v>83333.333333333372</v>
      </c>
      <c r="G25" s="7"/>
    </row>
    <row r="26" spans="1:7" x14ac:dyDescent="0.25">
      <c r="A26" s="30">
        <f t="shared" si="0"/>
        <v>21</v>
      </c>
      <c r="B26" s="11">
        <f t="shared" si="4"/>
        <v>2083.3333333333335</v>
      </c>
      <c r="C26" s="13">
        <f t="shared" si="3"/>
        <v>483.33333333333354</v>
      </c>
      <c r="D26" s="9">
        <v>0</v>
      </c>
      <c r="E26" s="20">
        <f>B26+C26+D26</f>
        <v>2566.666666666667</v>
      </c>
      <c r="F26" s="74">
        <f t="shared" si="5"/>
        <v>81250.000000000044</v>
      </c>
      <c r="G26" s="7"/>
    </row>
    <row r="27" spans="1:7" x14ac:dyDescent="0.25">
      <c r="A27" s="30">
        <f t="shared" si="0"/>
        <v>22</v>
      </c>
      <c r="B27" s="11">
        <f t="shared" si="4"/>
        <v>2083.3333333333335</v>
      </c>
      <c r="C27" s="13">
        <f t="shared" si="3"/>
        <v>471.25000000000023</v>
      </c>
      <c r="D27" s="9">
        <v>0</v>
      </c>
      <c r="E27" s="20">
        <f t="shared" si="6"/>
        <v>2554.5833333333339</v>
      </c>
      <c r="F27" s="74">
        <f t="shared" si="5"/>
        <v>79166.666666666715</v>
      </c>
      <c r="G27" s="7"/>
    </row>
    <row r="28" spans="1:7" x14ac:dyDescent="0.25">
      <c r="A28" s="30">
        <f t="shared" si="0"/>
        <v>23</v>
      </c>
      <c r="B28" s="11">
        <f t="shared" si="4"/>
        <v>2083.3333333333335</v>
      </c>
      <c r="C28" s="13">
        <f t="shared" si="3"/>
        <v>459.16666666666691</v>
      </c>
      <c r="D28" s="9">
        <v>0</v>
      </c>
      <c r="E28" s="20">
        <f t="shared" si="6"/>
        <v>2542.5000000000005</v>
      </c>
      <c r="F28" s="74">
        <f>F27-B28</f>
        <v>77083.333333333387</v>
      </c>
      <c r="G28" s="12"/>
    </row>
    <row r="29" spans="1:7" x14ac:dyDescent="0.25">
      <c r="A29" s="30">
        <f t="shared" si="0"/>
        <v>24</v>
      </c>
      <c r="B29" s="11">
        <f t="shared" si="4"/>
        <v>2083.3333333333335</v>
      </c>
      <c r="C29" s="13">
        <f t="shared" si="3"/>
        <v>447.0833333333336</v>
      </c>
      <c r="D29" s="9">
        <v>0</v>
      </c>
      <c r="E29" s="20">
        <f t="shared" si="6"/>
        <v>2530.416666666667</v>
      </c>
      <c r="F29" s="74">
        <f t="shared" si="5"/>
        <v>75000.000000000058</v>
      </c>
      <c r="G29" s="7"/>
    </row>
    <row r="30" spans="1:7" x14ac:dyDescent="0.25">
      <c r="A30" s="30">
        <f t="shared" si="0"/>
        <v>25</v>
      </c>
      <c r="B30" s="11">
        <f t="shared" si="4"/>
        <v>2083.3333333333335</v>
      </c>
      <c r="C30" s="13">
        <f t="shared" si="3"/>
        <v>435.00000000000028</v>
      </c>
      <c r="D30" s="9">
        <v>0</v>
      </c>
      <c r="E30" s="20">
        <f t="shared" si="6"/>
        <v>2518.3333333333339</v>
      </c>
      <c r="F30" s="74">
        <f t="shared" si="5"/>
        <v>72916.66666666673</v>
      </c>
      <c r="G30" s="7"/>
    </row>
    <row r="31" spans="1:7" x14ac:dyDescent="0.25">
      <c r="A31" s="30">
        <f t="shared" si="0"/>
        <v>26</v>
      </c>
      <c r="B31" s="11">
        <f t="shared" si="4"/>
        <v>2083.3333333333335</v>
      </c>
      <c r="C31" s="13">
        <f t="shared" si="3"/>
        <v>422.91666666666703</v>
      </c>
      <c r="D31" s="9">
        <v>0</v>
      </c>
      <c r="E31" s="20">
        <f t="shared" si="6"/>
        <v>2506.2500000000005</v>
      </c>
      <c r="F31" s="74">
        <f t="shared" si="5"/>
        <v>70833.333333333401</v>
      </c>
      <c r="G31" s="7"/>
    </row>
    <row r="32" spans="1:7" x14ac:dyDescent="0.25">
      <c r="A32" s="30">
        <f t="shared" si="0"/>
        <v>27</v>
      </c>
      <c r="B32" s="11">
        <f t="shared" si="4"/>
        <v>2083.3333333333335</v>
      </c>
      <c r="C32" s="13">
        <f t="shared" si="3"/>
        <v>410.83333333333371</v>
      </c>
      <c r="D32" s="9">
        <v>0</v>
      </c>
      <c r="E32" s="20">
        <f t="shared" si="6"/>
        <v>2494.166666666667</v>
      </c>
      <c r="F32" s="74">
        <f t="shared" si="5"/>
        <v>68750.000000000073</v>
      </c>
      <c r="G32" s="7"/>
    </row>
    <row r="33" spans="1:7" x14ac:dyDescent="0.25">
      <c r="A33" s="30">
        <f t="shared" si="0"/>
        <v>28</v>
      </c>
      <c r="B33" s="11">
        <f t="shared" si="4"/>
        <v>2083.3333333333335</v>
      </c>
      <c r="C33" s="13">
        <f t="shared" si="3"/>
        <v>398.7500000000004</v>
      </c>
      <c r="D33" s="9">
        <v>0</v>
      </c>
      <c r="E33" s="20">
        <f t="shared" si="6"/>
        <v>2482.0833333333339</v>
      </c>
      <c r="F33" s="74">
        <f t="shared" si="5"/>
        <v>66666.666666666744</v>
      </c>
      <c r="G33" s="7"/>
    </row>
    <row r="34" spans="1:7" x14ac:dyDescent="0.25">
      <c r="A34" s="30">
        <f t="shared" si="0"/>
        <v>29</v>
      </c>
      <c r="B34" s="11">
        <f t="shared" si="4"/>
        <v>2083.3333333333335</v>
      </c>
      <c r="C34" s="13">
        <f t="shared" si="3"/>
        <v>386.66666666666708</v>
      </c>
      <c r="D34" s="9">
        <v>0</v>
      </c>
      <c r="E34" s="20">
        <f t="shared" si="6"/>
        <v>2470.0000000000005</v>
      </c>
      <c r="F34" s="74">
        <f t="shared" si="5"/>
        <v>64583.333333333409</v>
      </c>
      <c r="G34" s="7"/>
    </row>
    <row r="35" spans="1:7" x14ac:dyDescent="0.25">
      <c r="A35" s="30">
        <f t="shared" si="0"/>
        <v>30</v>
      </c>
      <c r="B35" s="11">
        <f t="shared" si="4"/>
        <v>2083.3333333333335</v>
      </c>
      <c r="C35" s="13">
        <f t="shared" si="3"/>
        <v>374.58333333333377</v>
      </c>
      <c r="D35" s="9">
        <v>0</v>
      </c>
      <c r="E35" s="20">
        <f t="shared" si="6"/>
        <v>2457.9166666666674</v>
      </c>
      <c r="F35" s="74">
        <f t="shared" si="5"/>
        <v>62500.000000000073</v>
      </c>
      <c r="G35" s="7"/>
    </row>
    <row r="36" spans="1:7" x14ac:dyDescent="0.25">
      <c r="A36" s="30">
        <f t="shared" si="0"/>
        <v>31</v>
      </c>
      <c r="B36" s="11">
        <f t="shared" si="4"/>
        <v>2083.3333333333335</v>
      </c>
      <c r="C36" s="13">
        <f t="shared" si="3"/>
        <v>362.5000000000004</v>
      </c>
      <c r="D36" s="9">
        <v>0</v>
      </c>
      <c r="E36" s="20">
        <f t="shared" si="6"/>
        <v>2445.8333333333339</v>
      </c>
      <c r="F36" s="74">
        <f t="shared" si="5"/>
        <v>60416.666666666737</v>
      </c>
      <c r="G36" s="7"/>
    </row>
    <row r="37" spans="1:7" x14ac:dyDescent="0.25">
      <c r="A37" s="30">
        <f t="shared" si="0"/>
        <v>32</v>
      </c>
      <c r="B37" s="11">
        <f t="shared" si="4"/>
        <v>2083.3333333333335</v>
      </c>
      <c r="C37" s="13">
        <f t="shared" si="3"/>
        <v>350.41666666666703</v>
      </c>
      <c r="D37" s="9">
        <v>0</v>
      </c>
      <c r="E37" s="20">
        <f t="shared" si="6"/>
        <v>2433.7500000000005</v>
      </c>
      <c r="F37" s="74">
        <f t="shared" si="5"/>
        <v>58333.333333333401</v>
      </c>
      <c r="G37" s="7"/>
    </row>
    <row r="38" spans="1:7" x14ac:dyDescent="0.25">
      <c r="A38" s="30">
        <f t="shared" si="0"/>
        <v>33</v>
      </c>
      <c r="B38" s="11">
        <f t="shared" si="4"/>
        <v>2083.3333333333335</v>
      </c>
      <c r="C38" s="13">
        <f t="shared" si="3"/>
        <v>338.33333333333371</v>
      </c>
      <c r="D38" s="9">
        <v>0</v>
      </c>
      <c r="E38" s="20">
        <f t="shared" si="6"/>
        <v>2421.666666666667</v>
      </c>
      <c r="F38" s="74">
        <f t="shared" si="5"/>
        <v>56250.000000000065</v>
      </c>
      <c r="G38" s="7"/>
    </row>
    <row r="39" spans="1:7" x14ac:dyDescent="0.25">
      <c r="A39" s="30">
        <f>A38+1</f>
        <v>34</v>
      </c>
      <c r="B39" s="11">
        <f t="shared" si="4"/>
        <v>2083.3333333333335</v>
      </c>
      <c r="C39" s="13">
        <f t="shared" si="3"/>
        <v>326.25000000000034</v>
      </c>
      <c r="D39" s="9">
        <v>0</v>
      </c>
      <c r="E39" s="20">
        <f t="shared" si="6"/>
        <v>2409.5833333333339</v>
      </c>
      <c r="F39" s="74">
        <f t="shared" si="5"/>
        <v>54166.66666666673</v>
      </c>
      <c r="G39" s="7"/>
    </row>
    <row r="40" spans="1:7" x14ac:dyDescent="0.25">
      <c r="A40" s="30">
        <f t="shared" si="0"/>
        <v>35</v>
      </c>
      <c r="B40" s="11">
        <f t="shared" si="4"/>
        <v>2083.3333333333335</v>
      </c>
      <c r="C40" s="13">
        <f t="shared" si="3"/>
        <v>314.16666666666703</v>
      </c>
      <c r="D40" s="9">
        <v>0</v>
      </c>
      <c r="E40" s="20">
        <f t="shared" si="6"/>
        <v>2397.5000000000005</v>
      </c>
      <c r="F40" s="74">
        <f t="shared" si="5"/>
        <v>52083.333333333394</v>
      </c>
      <c r="G40" s="7"/>
    </row>
    <row r="41" spans="1:7" x14ac:dyDescent="0.25">
      <c r="A41" s="30">
        <f t="shared" si="0"/>
        <v>36</v>
      </c>
      <c r="B41" s="11">
        <f t="shared" si="4"/>
        <v>2083.3333333333335</v>
      </c>
      <c r="C41" s="13">
        <f t="shared" si="3"/>
        <v>302.08333333333366</v>
      </c>
      <c r="D41" s="9">
        <v>0</v>
      </c>
      <c r="E41" s="20">
        <f t="shared" si="6"/>
        <v>2385.416666666667</v>
      </c>
      <c r="F41" s="74">
        <f t="shared" si="5"/>
        <v>50000.000000000058</v>
      </c>
      <c r="G41" s="7"/>
    </row>
    <row r="42" spans="1:7" x14ac:dyDescent="0.25">
      <c r="A42" s="30">
        <f t="shared" si="0"/>
        <v>37</v>
      </c>
      <c r="B42" s="11">
        <f t="shared" si="4"/>
        <v>2083.3333333333335</v>
      </c>
      <c r="C42" s="13">
        <f t="shared" si="3"/>
        <v>290.00000000000034</v>
      </c>
      <c r="D42" s="9">
        <v>0</v>
      </c>
      <c r="E42" s="20">
        <f t="shared" si="6"/>
        <v>2373.3333333333339</v>
      </c>
      <c r="F42" s="74">
        <f t="shared" si="5"/>
        <v>47916.666666666722</v>
      </c>
      <c r="G42" s="7"/>
    </row>
    <row r="43" spans="1:7" x14ac:dyDescent="0.25">
      <c r="A43" s="30">
        <f>A42+1</f>
        <v>38</v>
      </c>
      <c r="B43" s="11">
        <f t="shared" si="4"/>
        <v>2083.3333333333335</v>
      </c>
      <c r="C43" s="13">
        <f t="shared" si="3"/>
        <v>277.91666666666697</v>
      </c>
      <c r="D43" s="9">
        <v>0</v>
      </c>
      <c r="E43" s="20">
        <f t="shared" si="6"/>
        <v>2361.2500000000005</v>
      </c>
      <c r="F43" s="74">
        <f t="shared" si="5"/>
        <v>45833.333333333387</v>
      </c>
      <c r="G43" s="7"/>
    </row>
    <row r="44" spans="1:7" x14ac:dyDescent="0.25">
      <c r="A44" s="30">
        <f t="shared" si="0"/>
        <v>39</v>
      </c>
      <c r="B44" s="11">
        <f t="shared" si="4"/>
        <v>2083.3333333333335</v>
      </c>
      <c r="C44" s="13">
        <f t="shared" si="3"/>
        <v>265.8333333333336</v>
      </c>
      <c r="D44" s="9">
        <v>0</v>
      </c>
      <c r="E44" s="20">
        <f t="shared" si="6"/>
        <v>2349.166666666667</v>
      </c>
      <c r="F44" s="74">
        <f t="shared" si="5"/>
        <v>43750.000000000051</v>
      </c>
      <c r="G44" s="7"/>
    </row>
    <row r="45" spans="1:7" x14ac:dyDescent="0.25">
      <c r="A45" s="30">
        <f t="shared" si="0"/>
        <v>40</v>
      </c>
      <c r="B45" s="11">
        <f t="shared" si="4"/>
        <v>2083.3333333333335</v>
      </c>
      <c r="C45" s="13">
        <f t="shared" si="3"/>
        <v>253.75000000000028</v>
      </c>
      <c r="D45" s="9">
        <v>0</v>
      </c>
      <c r="E45" s="20">
        <f t="shared" si="6"/>
        <v>2337.0833333333339</v>
      </c>
      <c r="F45" s="74">
        <f t="shared" si="5"/>
        <v>41666.666666666715</v>
      </c>
      <c r="G45" s="7"/>
    </row>
    <row r="46" spans="1:7" x14ac:dyDescent="0.25">
      <c r="A46" s="30">
        <f t="shared" si="0"/>
        <v>41</v>
      </c>
      <c r="B46" s="11">
        <f t="shared" si="4"/>
        <v>2083.3333333333335</v>
      </c>
      <c r="C46" s="13">
        <f t="shared" si="3"/>
        <v>241.66666666666694</v>
      </c>
      <c r="D46" s="9">
        <v>0</v>
      </c>
      <c r="E46" s="20">
        <f t="shared" si="6"/>
        <v>2325.0000000000005</v>
      </c>
      <c r="F46" s="74">
        <f t="shared" si="5"/>
        <v>39583.333333333379</v>
      </c>
      <c r="G46" s="7"/>
    </row>
    <row r="47" spans="1:7" x14ac:dyDescent="0.25">
      <c r="A47" s="30">
        <f t="shared" si="0"/>
        <v>42</v>
      </c>
      <c r="B47" s="11">
        <f t="shared" si="4"/>
        <v>2083.3333333333335</v>
      </c>
      <c r="C47" s="13">
        <f t="shared" si="3"/>
        <v>229.5833333333336</v>
      </c>
      <c r="D47" s="9">
        <v>0</v>
      </c>
      <c r="E47" s="20">
        <f t="shared" si="6"/>
        <v>2312.916666666667</v>
      </c>
      <c r="F47" s="74">
        <f t="shared" si="5"/>
        <v>37500.000000000044</v>
      </c>
      <c r="G47" s="7"/>
    </row>
    <row r="48" spans="1:7" x14ac:dyDescent="0.25">
      <c r="A48" s="30">
        <f t="shared" si="0"/>
        <v>43</v>
      </c>
      <c r="B48" s="11">
        <f t="shared" si="4"/>
        <v>2083.3333333333335</v>
      </c>
      <c r="C48" s="13">
        <f t="shared" si="3"/>
        <v>217.50000000000023</v>
      </c>
      <c r="D48" s="9">
        <v>0</v>
      </c>
      <c r="E48" s="20">
        <f t="shared" si="6"/>
        <v>2300.8333333333339</v>
      </c>
      <c r="F48" s="74">
        <f t="shared" si="5"/>
        <v>35416.666666666708</v>
      </c>
      <c r="G48" s="7"/>
    </row>
    <row r="49" spans="1:7" x14ac:dyDescent="0.25">
      <c r="A49" s="30">
        <f t="shared" si="0"/>
        <v>44</v>
      </c>
      <c r="B49" s="11">
        <f t="shared" si="4"/>
        <v>2083.3333333333335</v>
      </c>
      <c r="C49" s="13">
        <f t="shared" si="3"/>
        <v>205.41666666666688</v>
      </c>
      <c r="D49" s="9">
        <v>0</v>
      </c>
      <c r="E49" s="20">
        <f t="shared" si="6"/>
        <v>2288.7500000000005</v>
      </c>
      <c r="F49" s="74">
        <f t="shared" si="5"/>
        <v>33333.333333333372</v>
      </c>
      <c r="G49" s="7"/>
    </row>
    <row r="50" spans="1:7" x14ac:dyDescent="0.25">
      <c r="A50" s="30">
        <f t="shared" si="0"/>
        <v>45</v>
      </c>
      <c r="B50" s="11">
        <f t="shared" si="4"/>
        <v>2083.3333333333335</v>
      </c>
      <c r="C50" s="13">
        <f t="shared" ref="C50:C81" si="7">(F49*B$3)</f>
        <v>193.33333333333354</v>
      </c>
      <c r="D50" s="9">
        <v>0</v>
      </c>
      <c r="E50" s="20">
        <f t="shared" si="6"/>
        <v>2276.666666666667</v>
      </c>
      <c r="F50" s="74">
        <f t="shared" si="5"/>
        <v>31250.00000000004</v>
      </c>
      <c r="G50" s="7"/>
    </row>
    <row r="51" spans="1:7" x14ac:dyDescent="0.25">
      <c r="A51" s="30">
        <f t="shared" si="0"/>
        <v>46</v>
      </c>
      <c r="B51" s="11">
        <f t="shared" si="4"/>
        <v>2083.3333333333335</v>
      </c>
      <c r="C51" s="13">
        <f t="shared" si="7"/>
        <v>181.25000000000023</v>
      </c>
      <c r="D51" s="9">
        <v>0</v>
      </c>
      <c r="E51" s="20">
        <f t="shared" si="6"/>
        <v>2264.5833333333339</v>
      </c>
      <c r="F51" s="74">
        <f t="shared" si="5"/>
        <v>29166.666666666708</v>
      </c>
      <c r="G51" s="7"/>
    </row>
    <row r="52" spans="1:7" x14ac:dyDescent="0.25">
      <c r="A52" s="30">
        <f>A51+1</f>
        <v>47</v>
      </c>
      <c r="B52" s="11">
        <f t="shared" si="4"/>
        <v>2083.3333333333335</v>
      </c>
      <c r="C52" s="13">
        <f t="shared" si="7"/>
        <v>169.16666666666688</v>
      </c>
      <c r="D52" s="9">
        <v>0</v>
      </c>
      <c r="E52" s="20">
        <f t="shared" si="6"/>
        <v>2252.5000000000005</v>
      </c>
      <c r="F52" s="74">
        <f t="shared" si="5"/>
        <v>27083.333333333376</v>
      </c>
      <c r="G52" s="7"/>
    </row>
    <row r="53" spans="1:7" x14ac:dyDescent="0.25">
      <c r="A53" s="30">
        <f t="shared" ref="A53:A116" si="8">A52+1</f>
        <v>48</v>
      </c>
      <c r="B53" s="11">
        <f t="shared" si="4"/>
        <v>2083.3333333333335</v>
      </c>
      <c r="C53" s="13">
        <f t="shared" si="7"/>
        <v>157.08333333333357</v>
      </c>
      <c r="D53" s="9">
        <v>0</v>
      </c>
      <c r="E53" s="20">
        <f t="shared" si="6"/>
        <v>2240.416666666667</v>
      </c>
      <c r="F53" s="74">
        <f t="shared" si="5"/>
        <v>25000.000000000044</v>
      </c>
      <c r="G53" s="7"/>
    </row>
    <row r="54" spans="1:7" x14ac:dyDescent="0.25">
      <c r="A54" s="30">
        <f t="shared" si="8"/>
        <v>49</v>
      </c>
      <c r="B54" s="11">
        <f t="shared" si="4"/>
        <v>2083.3333333333335</v>
      </c>
      <c r="C54" s="13">
        <f t="shared" si="7"/>
        <v>145.00000000000026</v>
      </c>
      <c r="D54" s="9">
        <v>0</v>
      </c>
      <c r="E54" s="20">
        <f t="shared" si="6"/>
        <v>2228.3333333333339</v>
      </c>
      <c r="F54" s="74">
        <f t="shared" si="5"/>
        <v>22916.666666666712</v>
      </c>
      <c r="G54" s="7"/>
    </row>
    <row r="55" spans="1:7" x14ac:dyDescent="0.25">
      <c r="A55" s="30">
        <f t="shared" si="8"/>
        <v>50</v>
      </c>
      <c r="B55" s="11">
        <f t="shared" si="4"/>
        <v>2083.3333333333335</v>
      </c>
      <c r="C55" s="13">
        <f t="shared" si="7"/>
        <v>132.91666666666691</v>
      </c>
      <c r="D55" s="9">
        <v>0</v>
      </c>
      <c r="E55" s="20">
        <f t="shared" si="6"/>
        <v>2216.2500000000005</v>
      </c>
      <c r="F55" s="74">
        <f t="shared" si="5"/>
        <v>20833.333333333379</v>
      </c>
      <c r="G55" s="7"/>
    </row>
    <row r="56" spans="1:7" x14ac:dyDescent="0.25">
      <c r="A56" s="30">
        <f t="shared" si="8"/>
        <v>51</v>
      </c>
      <c r="B56" s="11">
        <f t="shared" si="4"/>
        <v>2083.3333333333335</v>
      </c>
      <c r="C56" s="13">
        <f t="shared" si="7"/>
        <v>120.8333333333336</v>
      </c>
      <c r="D56" s="9">
        <v>0</v>
      </c>
      <c r="E56" s="20">
        <f t="shared" si="6"/>
        <v>2204.166666666667</v>
      </c>
      <c r="F56" s="74">
        <f t="shared" si="5"/>
        <v>18750.000000000047</v>
      </c>
      <c r="G56" s="7"/>
    </row>
    <row r="57" spans="1:7" x14ac:dyDescent="0.25">
      <c r="A57" s="30">
        <f t="shared" si="8"/>
        <v>52</v>
      </c>
      <c r="B57" s="11">
        <f t="shared" si="4"/>
        <v>2083.3333333333335</v>
      </c>
      <c r="C57" s="13">
        <f t="shared" si="7"/>
        <v>108.75000000000027</v>
      </c>
      <c r="D57" s="9">
        <v>0</v>
      </c>
      <c r="E57" s="20">
        <f t="shared" si="6"/>
        <v>2192.0833333333339</v>
      </c>
      <c r="F57" s="74">
        <f t="shared" si="5"/>
        <v>16666.666666666715</v>
      </c>
      <c r="G57" s="7"/>
    </row>
    <row r="58" spans="1:7" x14ac:dyDescent="0.25">
      <c r="A58" s="30">
        <f t="shared" si="8"/>
        <v>53</v>
      </c>
      <c r="B58" s="11">
        <f t="shared" si="4"/>
        <v>2083.3333333333335</v>
      </c>
      <c r="C58" s="13">
        <f t="shared" si="7"/>
        <v>96.666666666666941</v>
      </c>
      <c r="D58" s="9">
        <v>0</v>
      </c>
      <c r="E58" s="20">
        <f t="shared" si="6"/>
        <v>2180.0000000000005</v>
      </c>
      <c r="F58" s="74">
        <f t="shared" si="5"/>
        <v>14583.333333333381</v>
      </c>
      <c r="G58" s="7"/>
    </row>
    <row r="59" spans="1:7" x14ac:dyDescent="0.25">
      <c r="A59" s="30">
        <f t="shared" si="8"/>
        <v>54</v>
      </c>
      <c r="B59" s="11">
        <f t="shared" si="4"/>
        <v>2083.3333333333335</v>
      </c>
      <c r="C59" s="13">
        <f t="shared" si="7"/>
        <v>84.583333333333599</v>
      </c>
      <c r="D59" s="9">
        <v>0</v>
      </c>
      <c r="E59" s="20">
        <f t="shared" si="6"/>
        <v>2167.916666666667</v>
      </c>
      <c r="F59" s="74">
        <f t="shared" si="5"/>
        <v>12500.000000000047</v>
      </c>
      <c r="G59" s="7"/>
    </row>
    <row r="60" spans="1:7" x14ac:dyDescent="0.25">
      <c r="A60" s="30">
        <f t="shared" si="8"/>
        <v>55</v>
      </c>
      <c r="B60" s="11">
        <f t="shared" si="4"/>
        <v>2083.3333333333335</v>
      </c>
      <c r="C60" s="13">
        <f t="shared" si="7"/>
        <v>72.50000000000027</v>
      </c>
      <c r="D60" s="9">
        <v>0</v>
      </c>
      <c r="E60" s="20">
        <f t="shared" si="6"/>
        <v>2155.8333333333339</v>
      </c>
      <c r="F60" s="74">
        <f t="shared" si="5"/>
        <v>10416.666666666713</v>
      </c>
      <c r="G60" s="7"/>
    </row>
    <row r="61" spans="1:7" x14ac:dyDescent="0.25">
      <c r="A61" s="30">
        <f t="shared" si="8"/>
        <v>56</v>
      </c>
      <c r="B61" s="11">
        <f t="shared" si="4"/>
        <v>2083.3333333333335</v>
      </c>
      <c r="C61" s="13">
        <f t="shared" si="7"/>
        <v>60.416666666666934</v>
      </c>
      <c r="D61" s="9">
        <v>0</v>
      </c>
      <c r="E61" s="20">
        <f t="shared" si="6"/>
        <v>2143.7500000000005</v>
      </c>
      <c r="F61" s="74">
        <f t="shared" si="5"/>
        <v>8333.3333333333794</v>
      </c>
      <c r="G61" s="7"/>
    </row>
    <row r="62" spans="1:7" x14ac:dyDescent="0.25">
      <c r="A62" s="30">
        <f t="shared" si="8"/>
        <v>57</v>
      </c>
      <c r="B62" s="11">
        <f t="shared" si="4"/>
        <v>2083.3333333333335</v>
      </c>
      <c r="C62" s="13">
        <f t="shared" si="7"/>
        <v>48.333333333333599</v>
      </c>
      <c r="D62" s="9">
        <v>0</v>
      </c>
      <c r="E62" s="20">
        <f t="shared" si="6"/>
        <v>2131.666666666667</v>
      </c>
      <c r="F62" s="74">
        <f t="shared" si="5"/>
        <v>6250.0000000000455</v>
      </c>
      <c r="G62" s="7"/>
    </row>
    <row r="63" spans="1:7" x14ac:dyDescent="0.25">
      <c r="A63" s="30">
        <f t="shared" si="8"/>
        <v>58</v>
      </c>
      <c r="B63" s="11">
        <f t="shared" si="4"/>
        <v>2083.3333333333335</v>
      </c>
      <c r="C63" s="13">
        <f t="shared" si="7"/>
        <v>36.250000000000263</v>
      </c>
      <c r="D63" s="9">
        <v>0</v>
      </c>
      <c r="E63" s="20">
        <f t="shared" si="6"/>
        <v>2119.5833333333339</v>
      </c>
      <c r="F63" s="74">
        <f t="shared" si="5"/>
        <v>4166.6666666667115</v>
      </c>
      <c r="G63" s="7"/>
    </row>
    <row r="64" spans="1:7" x14ac:dyDescent="0.25">
      <c r="A64" s="30">
        <f t="shared" si="8"/>
        <v>59</v>
      </c>
      <c r="B64" s="11">
        <f t="shared" si="4"/>
        <v>2083.3333333333335</v>
      </c>
      <c r="C64" s="13">
        <f t="shared" si="7"/>
        <v>24.166666666666924</v>
      </c>
      <c r="D64" s="9">
        <v>0</v>
      </c>
      <c r="E64" s="20">
        <f t="shared" si="6"/>
        <v>2107.5000000000005</v>
      </c>
      <c r="F64" s="74">
        <f t="shared" si="5"/>
        <v>2083.3333333333781</v>
      </c>
      <c r="G64" s="7"/>
    </row>
    <row r="65" spans="1:7" x14ac:dyDescent="0.25">
      <c r="A65" s="30">
        <f t="shared" si="8"/>
        <v>60</v>
      </c>
      <c r="B65" s="11">
        <f t="shared" si="4"/>
        <v>2083.3333333333335</v>
      </c>
      <c r="C65" s="13">
        <f t="shared" si="7"/>
        <v>12.083333333333591</v>
      </c>
      <c r="D65" s="7"/>
      <c r="E65" s="20">
        <f t="shared" si="6"/>
        <v>2095.416666666667</v>
      </c>
      <c r="F65" s="74">
        <f t="shared" si="5"/>
        <v>4.4565240386873484E-11</v>
      </c>
      <c r="G65" s="7"/>
    </row>
    <row r="66" spans="1:7" x14ac:dyDescent="0.25">
      <c r="A66" s="30">
        <f t="shared" si="8"/>
        <v>61</v>
      </c>
      <c r="B66" s="11">
        <f>B65</f>
        <v>2083.3333333333335</v>
      </c>
      <c r="C66" s="13">
        <f t="shared" si="7"/>
        <v>2.5847839424386621E-13</v>
      </c>
      <c r="D66" s="7"/>
      <c r="E66" s="20">
        <f t="shared" si="6"/>
        <v>2083.3333333333339</v>
      </c>
      <c r="F66" s="74">
        <f t="shared" si="5"/>
        <v>-2083.3333333332889</v>
      </c>
      <c r="G66" s="7"/>
    </row>
    <row r="67" spans="1:7" x14ac:dyDescent="0.25">
      <c r="A67" s="30">
        <f t="shared" si="8"/>
        <v>62</v>
      </c>
      <c r="B67" s="11">
        <f t="shared" si="4"/>
        <v>2083.3333333333335</v>
      </c>
      <c r="C67" s="13">
        <f t="shared" si="7"/>
        <v>-12.083333333333075</v>
      </c>
      <c r="D67" s="7"/>
      <c r="E67" s="20">
        <f t="shared" si="6"/>
        <v>2071.2500000000005</v>
      </c>
      <c r="F67" s="74">
        <f t="shared" si="5"/>
        <v>-4166.6666666666224</v>
      </c>
      <c r="G67" s="7"/>
    </row>
    <row r="68" spans="1:7" x14ac:dyDescent="0.25">
      <c r="A68" s="30">
        <f t="shared" si="8"/>
        <v>63</v>
      </c>
      <c r="B68" s="11">
        <f t="shared" si="4"/>
        <v>2083.3333333333335</v>
      </c>
      <c r="C68" s="9">
        <f t="shared" si="7"/>
        <v>-24.166666666666409</v>
      </c>
      <c r="D68" s="7"/>
      <c r="E68" s="20">
        <f t="shared" si="6"/>
        <v>2059.166666666667</v>
      </c>
      <c r="F68" s="74">
        <f t="shared" si="5"/>
        <v>-6249.9999999999563</v>
      </c>
      <c r="G68" s="7"/>
    </row>
    <row r="69" spans="1:7" x14ac:dyDescent="0.25">
      <c r="A69" s="30">
        <f t="shared" si="8"/>
        <v>64</v>
      </c>
      <c r="B69" s="11">
        <f t="shared" si="4"/>
        <v>2083.3333333333335</v>
      </c>
      <c r="C69" s="9">
        <f t="shared" si="7"/>
        <v>-36.249999999999744</v>
      </c>
      <c r="D69" s="7"/>
      <c r="E69" s="20">
        <f t="shared" si="6"/>
        <v>2047.0833333333337</v>
      </c>
      <c r="F69" s="74">
        <f t="shared" si="5"/>
        <v>-8333.3333333332903</v>
      </c>
      <c r="G69" s="7"/>
    </row>
    <row r="70" spans="1:7" x14ac:dyDescent="0.25">
      <c r="A70" s="30">
        <f t="shared" si="8"/>
        <v>65</v>
      </c>
      <c r="B70" s="11">
        <f t="shared" si="4"/>
        <v>2083.3333333333335</v>
      </c>
      <c r="C70" s="9">
        <f t="shared" si="7"/>
        <v>-48.33333333333308</v>
      </c>
      <c r="D70" s="7"/>
      <c r="E70" s="20">
        <f t="shared" si="6"/>
        <v>2035.0000000000005</v>
      </c>
      <c r="F70" s="74">
        <f t="shared" si="5"/>
        <v>-10416.666666666624</v>
      </c>
      <c r="G70" s="7"/>
    </row>
    <row r="71" spans="1:7" x14ac:dyDescent="0.25">
      <c r="A71" s="30">
        <f t="shared" si="8"/>
        <v>66</v>
      </c>
      <c r="B71" s="11">
        <f t="shared" si="4"/>
        <v>2083.3333333333335</v>
      </c>
      <c r="C71" s="9">
        <f t="shared" si="7"/>
        <v>-60.416666666666416</v>
      </c>
      <c r="D71" s="7"/>
      <c r="E71" s="20">
        <f t="shared" si="6"/>
        <v>2022.916666666667</v>
      </c>
      <c r="F71" s="74">
        <f t="shared" si="5"/>
        <v>-12499.999999999958</v>
      </c>
      <c r="G71" s="7"/>
    </row>
    <row r="72" spans="1:7" x14ac:dyDescent="0.25">
      <c r="A72" s="30">
        <f t="shared" si="8"/>
        <v>67</v>
      </c>
      <c r="B72" s="11">
        <f t="shared" si="4"/>
        <v>2083.3333333333335</v>
      </c>
      <c r="C72" s="9">
        <f t="shared" si="7"/>
        <v>-72.499999999999758</v>
      </c>
      <c r="D72" s="7"/>
      <c r="E72" s="20">
        <f t="shared" si="6"/>
        <v>2010.8333333333337</v>
      </c>
      <c r="F72" s="74">
        <f t="shared" si="5"/>
        <v>-14583.333333333292</v>
      </c>
      <c r="G72" s="7"/>
    </row>
    <row r="73" spans="1:7" x14ac:dyDescent="0.25">
      <c r="A73" s="30">
        <f t="shared" si="8"/>
        <v>68</v>
      </c>
      <c r="B73" s="11">
        <f t="shared" si="4"/>
        <v>2083.3333333333335</v>
      </c>
      <c r="C73" s="9">
        <f t="shared" si="7"/>
        <v>-84.583333333333087</v>
      </c>
      <c r="D73" s="7"/>
      <c r="E73" s="20">
        <f t="shared" si="6"/>
        <v>1998.7500000000005</v>
      </c>
      <c r="F73" s="74">
        <f t="shared" si="5"/>
        <v>-16666.666666666624</v>
      </c>
      <c r="G73" s="7"/>
    </row>
    <row r="74" spans="1:7" x14ac:dyDescent="0.25">
      <c r="A74" s="30">
        <f t="shared" si="8"/>
        <v>69</v>
      </c>
      <c r="B74" s="11">
        <f t="shared" si="4"/>
        <v>2083.3333333333335</v>
      </c>
      <c r="C74" s="9">
        <f t="shared" si="7"/>
        <v>-96.666666666666416</v>
      </c>
      <c r="D74" s="7"/>
      <c r="E74" s="20">
        <f t="shared" si="6"/>
        <v>1986.666666666667</v>
      </c>
      <c r="F74" s="74">
        <f t="shared" si="5"/>
        <v>-18749.999999999956</v>
      </c>
      <c r="G74" s="7"/>
    </row>
    <row r="75" spans="1:7" x14ac:dyDescent="0.25">
      <c r="A75" s="30">
        <f t="shared" si="8"/>
        <v>70</v>
      </c>
      <c r="B75" s="11">
        <f t="shared" si="4"/>
        <v>2083.3333333333335</v>
      </c>
      <c r="C75" s="9">
        <f t="shared" si="7"/>
        <v>-108.74999999999974</v>
      </c>
      <c r="D75" s="7"/>
      <c r="E75" s="20">
        <f t="shared" si="6"/>
        <v>1974.5833333333337</v>
      </c>
      <c r="F75" s="74">
        <f t="shared" si="5"/>
        <v>-20833.333333333288</v>
      </c>
      <c r="G75" s="7"/>
    </row>
    <row r="76" spans="1:7" x14ac:dyDescent="0.25">
      <c r="A76" s="30">
        <f t="shared" si="8"/>
        <v>71</v>
      </c>
      <c r="B76" s="11">
        <f t="shared" si="4"/>
        <v>2083.3333333333335</v>
      </c>
      <c r="C76" s="9">
        <f t="shared" si="7"/>
        <v>-120.83333333333306</v>
      </c>
      <c r="D76" s="7"/>
      <c r="E76" s="20">
        <f t="shared" si="6"/>
        <v>1962.5000000000005</v>
      </c>
      <c r="F76" s="74">
        <f t="shared" si="5"/>
        <v>-22916.666666666621</v>
      </c>
      <c r="G76" s="7"/>
    </row>
    <row r="77" spans="1:7" x14ac:dyDescent="0.25">
      <c r="A77" s="30">
        <f t="shared" si="8"/>
        <v>72</v>
      </c>
      <c r="B77" s="11">
        <f t="shared" si="4"/>
        <v>2083.3333333333335</v>
      </c>
      <c r="C77" s="9">
        <f t="shared" si="7"/>
        <v>-132.9166666666664</v>
      </c>
      <c r="D77" s="7"/>
      <c r="E77" s="20">
        <f t="shared" si="6"/>
        <v>1950.416666666667</v>
      </c>
      <c r="F77" s="74">
        <f t="shared" si="5"/>
        <v>-24999.999999999953</v>
      </c>
      <c r="G77" s="7"/>
    </row>
    <row r="78" spans="1:7" x14ac:dyDescent="0.25">
      <c r="A78" s="30">
        <f t="shared" si="8"/>
        <v>73</v>
      </c>
      <c r="B78" s="11">
        <f t="shared" si="4"/>
        <v>2083.3333333333335</v>
      </c>
      <c r="C78" s="9">
        <f t="shared" si="7"/>
        <v>-144.99999999999972</v>
      </c>
      <c r="D78" s="7"/>
      <c r="E78" s="20">
        <f t="shared" si="6"/>
        <v>1938.3333333333337</v>
      </c>
      <c r="F78" s="74">
        <f t="shared" si="5"/>
        <v>-27083.333333333285</v>
      </c>
      <c r="G78" s="7"/>
    </row>
    <row r="79" spans="1:7" x14ac:dyDescent="0.25">
      <c r="A79" s="30">
        <f t="shared" si="8"/>
        <v>74</v>
      </c>
      <c r="B79" s="11">
        <f t="shared" si="4"/>
        <v>2083.3333333333335</v>
      </c>
      <c r="C79" s="9">
        <f t="shared" si="7"/>
        <v>-157.08333333333303</v>
      </c>
      <c r="D79" s="7"/>
      <c r="E79" s="20">
        <f t="shared" si="6"/>
        <v>1926.2500000000005</v>
      </c>
      <c r="F79" s="74">
        <f t="shared" si="5"/>
        <v>-29166.666666666617</v>
      </c>
      <c r="G79" s="7"/>
    </row>
    <row r="80" spans="1:7" x14ac:dyDescent="0.25">
      <c r="A80" s="30">
        <f t="shared" si="8"/>
        <v>75</v>
      </c>
      <c r="B80" s="11">
        <f t="shared" si="4"/>
        <v>2083.3333333333335</v>
      </c>
      <c r="C80" s="9">
        <f t="shared" si="7"/>
        <v>-169.16666666666637</v>
      </c>
      <c r="D80" s="7"/>
      <c r="E80" s="20">
        <f t="shared" si="6"/>
        <v>1914.1666666666672</v>
      </c>
      <c r="F80" s="74">
        <f t="shared" si="5"/>
        <v>-31249.999999999949</v>
      </c>
      <c r="G80" s="7"/>
    </row>
    <row r="81" spans="1:7" x14ac:dyDescent="0.25">
      <c r="A81" s="30">
        <f t="shared" si="8"/>
        <v>76</v>
      </c>
      <c r="B81" s="11">
        <f t="shared" si="4"/>
        <v>2083.3333333333335</v>
      </c>
      <c r="C81" s="9">
        <f t="shared" si="7"/>
        <v>-181.24999999999969</v>
      </c>
      <c r="D81" s="7"/>
      <c r="E81" s="20">
        <f t="shared" si="6"/>
        <v>1902.0833333333337</v>
      </c>
      <c r="F81" s="74">
        <f t="shared" si="5"/>
        <v>-33333.333333333285</v>
      </c>
      <c r="G81" s="7"/>
    </row>
    <row r="82" spans="1:7" x14ac:dyDescent="0.25">
      <c r="A82" s="30">
        <f t="shared" si="8"/>
        <v>77</v>
      </c>
      <c r="B82" s="11">
        <f t="shared" si="4"/>
        <v>2083.3333333333335</v>
      </c>
      <c r="C82" s="9">
        <f t="shared" ref="C82:C113" si="9">(F81*B$3)</f>
        <v>-193.33333333333303</v>
      </c>
      <c r="D82" s="7"/>
      <c r="E82" s="20">
        <f t="shared" si="6"/>
        <v>1890.0000000000005</v>
      </c>
      <c r="F82" s="74">
        <f t="shared" ref="F82:F145" si="10">F81-B82</f>
        <v>-35416.666666666621</v>
      </c>
      <c r="G82" s="7"/>
    </row>
    <row r="83" spans="1:7" x14ac:dyDescent="0.25">
      <c r="A83" s="30">
        <f t="shared" si="8"/>
        <v>78</v>
      </c>
      <c r="B83" s="11">
        <f t="shared" ref="B83:B146" si="11">B82</f>
        <v>2083.3333333333335</v>
      </c>
      <c r="C83" s="9">
        <f t="shared" si="9"/>
        <v>-205.41666666666637</v>
      </c>
      <c r="D83" s="7"/>
      <c r="E83" s="20">
        <f t="shared" si="6"/>
        <v>1877.9166666666672</v>
      </c>
      <c r="F83" s="74">
        <f t="shared" si="10"/>
        <v>-37499.999999999956</v>
      </c>
      <c r="G83" s="7"/>
    </row>
    <row r="84" spans="1:7" x14ac:dyDescent="0.25">
      <c r="A84" s="30">
        <f t="shared" si="8"/>
        <v>79</v>
      </c>
      <c r="B84" s="11">
        <f t="shared" si="11"/>
        <v>2083.3333333333335</v>
      </c>
      <c r="C84" s="9">
        <f t="shared" si="9"/>
        <v>-217.49999999999974</v>
      </c>
      <c r="D84" s="7"/>
      <c r="E84" s="20">
        <f t="shared" si="6"/>
        <v>1865.8333333333337</v>
      </c>
      <c r="F84" s="74">
        <f t="shared" si="10"/>
        <v>-39583.333333333292</v>
      </c>
      <c r="G84" s="7"/>
    </row>
    <row r="85" spans="1:7" x14ac:dyDescent="0.25">
      <c r="A85" s="30">
        <f t="shared" si="8"/>
        <v>80</v>
      </c>
      <c r="B85" s="11">
        <f t="shared" si="11"/>
        <v>2083.3333333333335</v>
      </c>
      <c r="C85" s="9">
        <f t="shared" si="9"/>
        <v>-229.58333333333309</v>
      </c>
      <c r="D85" s="7"/>
      <c r="E85" s="20">
        <f t="shared" si="6"/>
        <v>1853.7500000000005</v>
      </c>
      <c r="F85" s="74">
        <f t="shared" si="10"/>
        <v>-41666.666666666628</v>
      </c>
      <c r="G85" s="7"/>
    </row>
    <row r="86" spans="1:7" x14ac:dyDescent="0.25">
      <c r="A86" s="30">
        <f t="shared" si="8"/>
        <v>81</v>
      </c>
      <c r="B86" s="11">
        <f t="shared" si="11"/>
        <v>2083.3333333333335</v>
      </c>
      <c r="C86" s="9">
        <f t="shared" si="9"/>
        <v>-241.66666666666643</v>
      </c>
      <c r="D86" s="7"/>
      <c r="E86" s="20">
        <f t="shared" si="6"/>
        <v>1841.666666666667</v>
      </c>
      <c r="F86" s="74">
        <f t="shared" si="10"/>
        <v>-43749.999999999964</v>
      </c>
      <c r="G86" s="7"/>
    </row>
    <row r="87" spans="1:7" x14ac:dyDescent="0.25">
      <c r="A87" s="30">
        <f t="shared" si="8"/>
        <v>82</v>
      </c>
      <c r="B87" s="11">
        <f t="shared" si="11"/>
        <v>2083.3333333333335</v>
      </c>
      <c r="C87" s="9">
        <f t="shared" si="9"/>
        <v>-253.74999999999977</v>
      </c>
      <c r="D87" s="7"/>
      <c r="E87" s="20">
        <f t="shared" ref="E87:E150" si="12">B87+C87+D87</f>
        <v>1829.5833333333337</v>
      </c>
      <c r="F87" s="74">
        <f t="shared" si="10"/>
        <v>-45833.333333333299</v>
      </c>
      <c r="G87" s="7"/>
    </row>
    <row r="88" spans="1:7" x14ac:dyDescent="0.25">
      <c r="A88" s="30">
        <f t="shared" si="8"/>
        <v>83</v>
      </c>
      <c r="B88" s="11">
        <f t="shared" si="11"/>
        <v>2083.3333333333335</v>
      </c>
      <c r="C88" s="9">
        <f t="shared" si="9"/>
        <v>-265.83333333333314</v>
      </c>
      <c r="D88" s="7"/>
      <c r="E88" s="20">
        <f t="shared" si="12"/>
        <v>1817.5000000000005</v>
      </c>
      <c r="F88" s="74">
        <f t="shared" si="10"/>
        <v>-47916.666666666635</v>
      </c>
      <c r="G88" s="7"/>
    </row>
    <row r="89" spans="1:7" x14ac:dyDescent="0.25">
      <c r="A89" s="30">
        <f t="shared" si="8"/>
        <v>84</v>
      </c>
      <c r="B89" s="11">
        <f t="shared" si="11"/>
        <v>2083.3333333333335</v>
      </c>
      <c r="C89" s="9">
        <f t="shared" si="9"/>
        <v>-277.91666666666646</v>
      </c>
      <c r="D89" s="7"/>
      <c r="E89" s="20">
        <f t="shared" si="12"/>
        <v>1805.416666666667</v>
      </c>
      <c r="F89" s="74">
        <f t="shared" si="10"/>
        <v>-49999.999999999971</v>
      </c>
      <c r="G89" s="7"/>
    </row>
    <row r="90" spans="1:7" x14ac:dyDescent="0.25">
      <c r="A90" s="30">
        <f t="shared" si="8"/>
        <v>85</v>
      </c>
      <c r="B90" s="11">
        <f t="shared" si="11"/>
        <v>2083.3333333333335</v>
      </c>
      <c r="C90" s="9">
        <f t="shared" si="9"/>
        <v>-289.99999999999983</v>
      </c>
      <c r="D90" s="7"/>
      <c r="E90" s="20">
        <f t="shared" si="12"/>
        <v>1793.3333333333337</v>
      </c>
      <c r="F90" s="74">
        <f t="shared" si="10"/>
        <v>-52083.333333333307</v>
      </c>
      <c r="G90" s="7"/>
    </row>
    <row r="91" spans="1:7" x14ac:dyDescent="0.25">
      <c r="A91" s="30">
        <f t="shared" si="8"/>
        <v>86</v>
      </c>
      <c r="B91" s="11">
        <f t="shared" si="11"/>
        <v>2083.3333333333335</v>
      </c>
      <c r="C91" s="9">
        <f t="shared" si="9"/>
        <v>-302.08333333333314</v>
      </c>
      <c r="D91" s="7"/>
      <c r="E91" s="20">
        <f t="shared" si="12"/>
        <v>1781.2500000000005</v>
      </c>
      <c r="F91" s="74">
        <f t="shared" si="10"/>
        <v>-54166.666666666642</v>
      </c>
      <c r="G91" s="7"/>
    </row>
    <row r="92" spans="1:7" x14ac:dyDescent="0.25">
      <c r="A92" s="30">
        <f t="shared" si="8"/>
        <v>87</v>
      </c>
      <c r="B92" s="11">
        <f t="shared" si="11"/>
        <v>2083.3333333333335</v>
      </c>
      <c r="C92" s="9">
        <f t="shared" si="9"/>
        <v>-314.16666666666652</v>
      </c>
      <c r="D92" s="7"/>
      <c r="E92" s="20">
        <f t="shared" si="12"/>
        <v>1769.166666666667</v>
      </c>
      <c r="F92" s="74">
        <f t="shared" si="10"/>
        <v>-56249.999999999978</v>
      </c>
      <c r="G92" s="7"/>
    </row>
    <row r="93" spans="1:7" x14ac:dyDescent="0.25">
      <c r="A93" s="30">
        <f t="shared" si="8"/>
        <v>88</v>
      </c>
      <c r="B93" s="11">
        <f t="shared" si="11"/>
        <v>2083.3333333333335</v>
      </c>
      <c r="C93" s="9">
        <f t="shared" si="9"/>
        <v>-326.24999999999983</v>
      </c>
      <c r="D93" s="7"/>
      <c r="E93" s="20">
        <f t="shared" si="12"/>
        <v>1757.0833333333337</v>
      </c>
      <c r="F93" s="74">
        <f t="shared" si="10"/>
        <v>-58333.333333333314</v>
      </c>
      <c r="G93" s="7"/>
    </row>
    <row r="94" spans="1:7" x14ac:dyDescent="0.25">
      <c r="A94" s="30">
        <f t="shared" si="8"/>
        <v>89</v>
      </c>
      <c r="B94" s="11">
        <f t="shared" si="11"/>
        <v>2083.3333333333335</v>
      </c>
      <c r="C94" s="9">
        <f t="shared" si="9"/>
        <v>-338.3333333333332</v>
      </c>
      <c r="D94" s="7"/>
      <c r="E94" s="20">
        <f t="shared" si="12"/>
        <v>1745.0000000000002</v>
      </c>
      <c r="F94" s="74">
        <f t="shared" si="10"/>
        <v>-60416.66666666665</v>
      </c>
      <c r="G94" s="7"/>
    </row>
    <row r="95" spans="1:7" x14ac:dyDescent="0.25">
      <c r="A95" s="30">
        <f t="shared" si="8"/>
        <v>90</v>
      </c>
      <c r="B95" s="11">
        <f t="shared" si="11"/>
        <v>2083.3333333333335</v>
      </c>
      <c r="C95" s="9">
        <f t="shared" si="9"/>
        <v>-350.41666666666657</v>
      </c>
      <c r="D95" s="7"/>
      <c r="E95" s="20">
        <f t="shared" si="12"/>
        <v>1732.916666666667</v>
      </c>
      <c r="F95" s="74">
        <f t="shared" si="10"/>
        <v>-62499.999999999985</v>
      </c>
      <c r="G95" s="7"/>
    </row>
    <row r="96" spans="1:7" x14ac:dyDescent="0.25">
      <c r="A96" s="30">
        <f t="shared" si="8"/>
        <v>91</v>
      </c>
      <c r="B96" s="11">
        <f t="shared" si="11"/>
        <v>2083.3333333333335</v>
      </c>
      <c r="C96" s="9">
        <f t="shared" si="9"/>
        <v>-362.49999999999989</v>
      </c>
      <c r="D96" s="7"/>
      <c r="E96" s="20">
        <f t="shared" si="12"/>
        <v>1720.8333333333335</v>
      </c>
      <c r="F96" s="74">
        <f t="shared" si="10"/>
        <v>-64583.333333333321</v>
      </c>
      <c r="G96" s="7"/>
    </row>
    <row r="97" spans="1:7" x14ac:dyDescent="0.25">
      <c r="A97" s="30">
        <f t="shared" si="8"/>
        <v>92</v>
      </c>
      <c r="B97" s="11">
        <f t="shared" si="11"/>
        <v>2083.3333333333335</v>
      </c>
      <c r="C97" s="9">
        <f t="shared" si="9"/>
        <v>-374.58333333333326</v>
      </c>
      <c r="D97" s="7"/>
      <c r="E97" s="20">
        <f t="shared" si="12"/>
        <v>1708.7500000000002</v>
      </c>
      <c r="F97" s="74">
        <f t="shared" si="10"/>
        <v>-66666.666666666657</v>
      </c>
      <c r="G97" s="7"/>
    </row>
    <row r="98" spans="1:7" x14ac:dyDescent="0.25">
      <c r="A98" s="30">
        <f t="shared" si="8"/>
        <v>93</v>
      </c>
      <c r="B98" s="11">
        <f t="shared" si="11"/>
        <v>2083.3333333333335</v>
      </c>
      <c r="C98" s="9">
        <f t="shared" si="9"/>
        <v>-386.66666666666657</v>
      </c>
      <c r="D98" s="7"/>
      <c r="E98" s="20">
        <f t="shared" si="12"/>
        <v>1696.666666666667</v>
      </c>
      <c r="F98" s="74">
        <f t="shared" si="10"/>
        <v>-68749.999999999985</v>
      </c>
      <c r="G98" s="7"/>
    </row>
    <row r="99" spans="1:7" x14ac:dyDescent="0.25">
      <c r="A99" s="30">
        <f t="shared" si="8"/>
        <v>94</v>
      </c>
      <c r="B99" s="11">
        <f t="shared" si="11"/>
        <v>2083.3333333333335</v>
      </c>
      <c r="C99" s="9">
        <f t="shared" si="9"/>
        <v>-398.74999999999989</v>
      </c>
      <c r="D99" s="7"/>
      <c r="E99" s="20">
        <f t="shared" si="12"/>
        <v>1684.5833333333335</v>
      </c>
      <c r="F99" s="74">
        <f t="shared" si="10"/>
        <v>-70833.333333333314</v>
      </c>
      <c r="G99" s="7"/>
    </row>
    <row r="100" spans="1:7" x14ac:dyDescent="0.25">
      <c r="A100" s="30">
        <f t="shared" si="8"/>
        <v>95</v>
      </c>
      <c r="B100" s="11">
        <f t="shared" si="11"/>
        <v>2083.3333333333335</v>
      </c>
      <c r="C100" s="9">
        <f t="shared" si="9"/>
        <v>-410.8333333333332</v>
      </c>
      <c r="D100" s="7"/>
      <c r="E100" s="20">
        <f t="shared" si="12"/>
        <v>1672.5000000000002</v>
      </c>
      <c r="F100" s="74">
        <f t="shared" si="10"/>
        <v>-72916.666666666642</v>
      </c>
      <c r="G100" s="7"/>
    </row>
    <row r="101" spans="1:7" x14ac:dyDescent="0.25">
      <c r="A101" s="30">
        <f t="shared" si="8"/>
        <v>96</v>
      </c>
      <c r="B101" s="9">
        <f t="shared" si="11"/>
        <v>2083.3333333333335</v>
      </c>
      <c r="C101" s="9">
        <f t="shared" si="9"/>
        <v>-422.91666666666652</v>
      </c>
      <c r="D101" s="7"/>
      <c r="E101" s="20">
        <f t="shared" si="12"/>
        <v>1660.416666666667</v>
      </c>
      <c r="F101" s="74">
        <f t="shared" si="10"/>
        <v>-74999.999999999971</v>
      </c>
      <c r="G101" s="7"/>
    </row>
    <row r="102" spans="1:7" x14ac:dyDescent="0.25">
      <c r="A102" s="30">
        <f t="shared" si="8"/>
        <v>97</v>
      </c>
      <c r="B102" s="9">
        <f t="shared" si="11"/>
        <v>2083.3333333333335</v>
      </c>
      <c r="C102" s="9">
        <f t="shared" si="9"/>
        <v>-434.99999999999983</v>
      </c>
      <c r="D102" s="7"/>
      <c r="E102" s="20">
        <f t="shared" si="12"/>
        <v>1648.3333333333337</v>
      </c>
      <c r="F102" s="74">
        <f t="shared" si="10"/>
        <v>-77083.333333333299</v>
      </c>
      <c r="G102" s="7"/>
    </row>
    <row r="103" spans="1:7" x14ac:dyDescent="0.25">
      <c r="A103" s="30">
        <f t="shared" si="8"/>
        <v>98</v>
      </c>
      <c r="B103" s="9">
        <f t="shared" si="11"/>
        <v>2083.3333333333335</v>
      </c>
      <c r="C103" s="9">
        <f t="shared" si="9"/>
        <v>-447.08333333333309</v>
      </c>
      <c r="D103" s="7"/>
      <c r="E103" s="20">
        <f t="shared" si="12"/>
        <v>1636.2500000000005</v>
      </c>
      <c r="F103" s="74">
        <f t="shared" si="10"/>
        <v>-79166.666666666628</v>
      </c>
      <c r="G103" s="7"/>
    </row>
    <row r="104" spans="1:7" x14ac:dyDescent="0.25">
      <c r="A104" s="30">
        <f t="shared" si="8"/>
        <v>99</v>
      </c>
      <c r="B104" s="9">
        <f t="shared" si="11"/>
        <v>2083.3333333333335</v>
      </c>
      <c r="C104" s="9">
        <f t="shared" si="9"/>
        <v>-459.1666666666664</v>
      </c>
      <c r="D104" s="7"/>
      <c r="E104" s="20">
        <f t="shared" si="12"/>
        <v>1624.166666666667</v>
      </c>
      <c r="F104" s="74">
        <f t="shared" si="10"/>
        <v>-81249.999999999956</v>
      </c>
      <c r="G104" s="7"/>
    </row>
    <row r="105" spans="1:7" x14ac:dyDescent="0.25">
      <c r="A105" s="30">
        <f t="shared" si="8"/>
        <v>100</v>
      </c>
      <c r="B105" s="9">
        <f t="shared" si="11"/>
        <v>2083.3333333333335</v>
      </c>
      <c r="C105" s="9">
        <f t="shared" si="9"/>
        <v>-471.24999999999972</v>
      </c>
      <c r="D105" s="7"/>
      <c r="E105" s="20">
        <f t="shared" si="12"/>
        <v>1612.0833333333337</v>
      </c>
      <c r="F105" s="74">
        <f t="shared" si="10"/>
        <v>-83333.333333333285</v>
      </c>
      <c r="G105" s="7"/>
    </row>
    <row r="106" spans="1:7" x14ac:dyDescent="0.25">
      <c r="A106" s="30">
        <f t="shared" si="8"/>
        <v>101</v>
      </c>
      <c r="B106" s="9">
        <f t="shared" si="11"/>
        <v>2083.3333333333335</v>
      </c>
      <c r="C106" s="9">
        <f t="shared" si="9"/>
        <v>-483.33333333333303</v>
      </c>
      <c r="D106" s="7"/>
      <c r="E106" s="20">
        <f t="shared" si="12"/>
        <v>1600.0000000000005</v>
      </c>
      <c r="F106" s="74">
        <f t="shared" si="10"/>
        <v>-85416.666666666613</v>
      </c>
      <c r="G106" s="7"/>
    </row>
    <row r="107" spans="1:7" x14ac:dyDescent="0.25">
      <c r="A107" s="30">
        <f t="shared" si="8"/>
        <v>102</v>
      </c>
      <c r="B107" s="9">
        <f t="shared" si="11"/>
        <v>2083.3333333333335</v>
      </c>
      <c r="C107" s="9">
        <f t="shared" si="9"/>
        <v>-495.41666666666634</v>
      </c>
      <c r="D107" s="7"/>
      <c r="E107" s="20">
        <f t="shared" si="12"/>
        <v>1587.9166666666672</v>
      </c>
      <c r="F107" s="74">
        <f t="shared" si="10"/>
        <v>-87499.999999999942</v>
      </c>
      <c r="G107" s="7"/>
    </row>
    <row r="108" spans="1:7" x14ac:dyDescent="0.25">
      <c r="A108" s="30">
        <f t="shared" si="8"/>
        <v>103</v>
      </c>
      <c r="B108" s="9">
        <f t="shared" si="11"/>
        <v>2083.3333333333335</v>
      </c>
      <c r="C108" s="9">
        <f t="shared" si="9"/>
        <v>-507.4999999999996</v>
      </c>
      <c r="D108" s="7"/>
      <c r="E108" s="20">
        <f t="shared" si="12"/>
        <v>1575.8333333333339</v>
      </c>
      <c r="F108" s="74">
        <f t="shared" si="10"/>
        <v>-89583.33333333327</v>
      </c>
      <c r="G108" s="7"/>
    </row>
    <row r="109" spans="1:7" x14ac:dyDescent="0.25">
      <c r="A109" s="30">
        <f t="shared" si="8"/>
        <v>104</v>
      </c>
      <c r="B109" s="9">
        <f t="shared" si="11"/>
        <v>2083.3333333333335</v>
      </c>
      <c r="C109" s="9">
        <f t="shared" si="9"/>
        <v>-519.58333333333292</v>
      </c>
      <c r="D109" s="7"/>
      <c r="E109" s="20">
        <f t="shared" si="12"/>
        <v>1563.7500000000005</v>
      </c>
      <c r="F109" s="74">
        <f t="shared" si="10"/>
        <v>-91666.666666666599</v>
      </c>
      <c r="G109" s="7"/>
    </row>
    <row r="110" spans="1:7" x14ac:dyDescent="0.25">
      <c r="A110" s="30">
        <f t="shared" si="8"/>
        <v>105</v>
      </c>
      <c r="B110" s="9">
        <f t="shared" si="11"/>
        <v>2083.3333333333335</v>
      </c>
      <c r="C110" s="9">
        <f t="shared" si="9"/>
        <v>-531.66666666666629</v>
      </c>
      <c r="D110" s="7"/>
      <c r="E110" s="20">
        <f t="shared" si="12"/>
        <v>1551.6666666666672</v>
      </c>
      <c r="F110" s="74">
        <f t="shared" si="10"/>
        <v>-93749.999999999927</v>
      </c>
      <c r="G110" s="7"/>
    </row>
    <row r="111" spans="1:7" x14ac:dyDescent="0.25">
      <c r="A111" s="30">
        <f t="shared" si="8"/>
        <v>106</v>
      </c>
      <c r="B111" s="9">
        <f t="shared" si="11"/>
        <v>2083.3333333333335</v>
      </c>
      <c r="C111" s="9">
        <f t="shared" si="9"/>
        <v>-543.74999999999955</v>
      </c>
      <c r="D111" s="7"/>
      <c r="E111" s="20">
        <f t="shared" si="12"/>
        <v>1539.5833333333339</v>
      </c>
      <c r="F111" s="74">
        <f t="shared" si="10"/>
        <v>-95833.333333333256</v>
      </c>
      <c r="G111" s="7"/>
    </row>
    <row r="112" spans="1:7" x14ac:dyDescent="0.25">
      <c r="A112" s="30">
        <f t="shared" si="8"/>
        <v>107</v>
      </c>
      <c r="B112" s="9">
        <f t="shared" si="11"/>
        <v>2083.3333333333335</v>
      </c>
      <c r="C112" s="9">
        <f t="shared" si="9"/>
        <v>-555.8333333333328</v>
      </c>
      <c r="D112" s="7"/>
      <c r="E112" s="20">
        <f t="shared" si="12"/>
        <v>1527.5000000000007</v>
      </c>
      <c r="F112" s="74">
        <f t="shared" si="10"/>
        <v>-97916.666666666584</v>
      </c>
      <c r="G112" s="7"/>
    </row>
    <row r="113" spans="1:7" x14ac:dyDescent="0.25">
      <c r="A113" s="30">
        <f t="shared" si="8"/>
        <v>108</v>
      </c>
      <c r="B113" s="9">
        <f t="shared" si="11"/>
        <v>2083.3333333333335</v>
      </c>
      <c r="C113" s="9">
        <f t="shared" si="9"/>
        <v>-567.91666666666617</v>
      </c>
      <c r="D113" s="7"/>
      <c r="E113" s="20">
        <f t="shared" si="12"/>
        <v>1515.4166666666674</v>
      </c>
      <c r="F113" s="74">
        <f t="shared" si="10"/>
        <v>-99999.999999999913</v>
      </c>
      <c r="G113" s="7"/>
    </row>
    <row r="114" spans="1:7" x14ac:dyDescent="0.25">
      <c r="A114" s="30">
        <f t="shared" si="8"/>
        <v>109</v>
      </c>
      <c r="B114" s="9">
        <f t="shared" si="11"/>
        <v>2083.3333333333335</v>
      </c>
      <c r="C114" s="9">
        <f t="shared" ref="C114:C145" si="13">(F113*B$3)</f>
        <v>-579.99999999999943</v>
      </c>
      <c r="D114" s="7"/>
      <c r="E114" s="20">
        <f t="shared" si="12"/>
        <v>1503.3333333333339</v>
      </c>
      <c r="F114" s="74">
        <f t="shared" si="10"/>
        <v>-102083.33333333324</v>
      </c>
      <c r="G114" s="7"/>
    </row>
    <row r="115" spans="1:7" x14ac:dyDescent="0.25">
      <c r="A115" s="30">
        <f t="shared" si="8"/>
        <v>110</v>
      </c>
      <c r="B115" s="9">
        <f t="shared" si="11"/>
        <v>2083.3333333333335</v>
      </c>
      <c r="C115" s="9">
        <f t="shared" si="13"/>
        <v>-592.0833333333328</v>
      </c>
      <c r="D115" s="7"/>
      <c r="E115" s="20">
        <f t="shared" si="12"/>
        <v>1491.2500000000007</v>
      </c>
      <c r="F115" s="74">
        <f t="shared" si="10"/>
        <v>-104166.66666666657</v>
      </c>
      <c r="G115" s="7"/>
    </row>
    <row r="116" spans="1:7" x14ac:dyDescent="0.25">
      <c r="A116" s="30">
        <f t="shared" si="8"/>
        <v>111</v>
      </c>
      <c r="B116" s="9">
        <f t="shared" si="11"/>
        <v>2083.3333333333335</v>
      </c>
      <c r="C116" s="9">
        <f t="shared" si="13"/>
        <v>-604.16666666666606</v>
      </c>
      <c r="D116" s="7"/>
      <c r="E116" s="20">
        <f t="shared" si="12"/>
        <v>1479.1666666666674</v>
      </c>
      <c r="F116" s="74">
        <f t="shared" si="10"/>
        <v>-106249.9999999999</v>
      </c>
      <c r="G116" s="7"/>
    </row>
    <row r="117" spans="1:7" x14ac:dyDescent="0.25">
      <c r="A117" s="30">
        <f t="shared" ref="A117:A153" si="14">A116+1</f>
        <v>112</v>
      </c>
      <c r="B117" s="9">
        <f t="shared" si="11"/>
        <v>2083.3333333333335</v>
      </c>
      <c r="C117" s="9">
        <f t="shared" si="13"/>
        <v>-616.24999999999932</v>
      </c>
      <c r="D117" s="7"/>
      <c r="E117" s="20">
        <f t="shared" si="12"/>
        <v>1467.0833333333342</v>
      </c>
      <c r="F117" s="74">
        <f t="shared" si="10"/>
        <v>-108333.33333333323</v>
      </c>
      <c r="G117" s="7"/>
    </row>
    <row r="118" spans="1:7" x14ac:dyDescent="0.25">
      <c r="A118" s="30">
        <f t="shared" si="14"/>
        <v>113</v>
      </c>
      <c r="B118" s="9">
        <f t="shared" si="11"/>
        <v>2083.3333333333335</v>
      </c>
      <c r="C118" s="9">
        <f t="shared" si="13"/>
        <v>-628.33333333333269</v>
      </c>
      <c r="D118" s="7"/>
      <c r="E118" s="20">
        <f t="shared" si="12"/>
        <v>1455.0000000000009</v>
      </c>
      <c r="F118" s="74">
        <f t="shared" si="10"/>
        <v>-110416.66666666656</v>
      </c>
      <c r="G118" s="7"/>
    </row>
    <row r="119" spans="1:7" x14ac:dyDescent="0.25">
      <c r="A119" s="30">
        <f t="shared" si="14"/>
        <v>114</v>
      </c>
      <c r="B119" s="9">
        <f t="shared" si="11"/>
        <v>2083.3333333333335</v>
      </c>
      <c r="C119" s="9">
        <f t="shared" si="13"/>
        <v>-640.41666666666595</v>
      </c>
      <c r="D119" s="7"/>
      <c r="E119" s="20">
        <f t="shared" si="12"/>
        <v>1442.9166666666674</v>
      </c>
      <c r="F119" s="74">
        <f t="shared" si="10"/>
        <v>-112499.99999999988</v>
      </c>
      <c r="G119" s="7"/>
    </row>
    <row r="120" spans="1:7" x14ac:dyDescent="0.25">
      <c r="A120" s="30">
        <f t="shared" si="14"/>
        <v>115</v>
      </c>
      <c r="B120" s="9">
        <f t="shared" si="11"/>
        <v>2083.3333333333335</v>
      </c>
      <c r="C120" s="9">
        <f t="shared" si="13"/>
        <v>-652.49999999999932</v>
      </c>
      <c r="D120" s="7"/>
      <c r="E120" s="20">
        <f t="shared" si="12"/>
        <v>1430.8333333333342</v>
      </c>
      <c r="F120" s="74">
        <f t="shared" si="10"/>
        <v>-114583.33333333321</v>
      </c>
      <c r="G120" s="7"/>
    </row>
    <row r="121" spans="1:7" x14ac:dyDescent="0.25">
      <c r="A121" s="30">
        <f t="shared" si="14"/>
        <v>116</v>
      </c>
      <c r="B121" s="9">
        <f t="shared" si="11"/>
        <v>2083.3333333333335</v>
      </c>
      <c r="C121" s="9">
        <f t="shared" si="13"/>
        <v>-664.58333333333258</v>
      </c>
      <c r="D121" s="7"/>
      <c r="E121" s="20">
        <f t="shared" si="12"/>
        <v>1418.7500000000009</v>
      </c>
      <c r="F121" s="74">
        <f t="shared" si="10"/>
        <v>-116666.66666666654</v>
      </c>
      <c r="G121" s="7"/>
    </row>
    <row r="122" spans="1:7" x14ac:dyDescent="0.25">
      <c r="A122" s="30">
        <f t="shared" si="14"/>
        <v>117</v>
      </c>
      <c r="B122" s="9">
        <f t="shared" si="11"/>
        <v>2083.3333333333335</v>
      </c>
      <c r="C122" s="9">
        <f t="shared" si="13"/>
        <v>-676.66666666666583</v>
      </c>
      <c r="D122" s="7"/>
      <c r="E122" s="20">
        <f t="shared" si="12"/>
        <v>1406.6666666666677</v>
      </c>
      <c r="F122" s="74">
        <f t="shared" si="10"/>
        <v>-118749.99999999987</v>
      </c>
      <c r="G122" s="7"/>
    </row>
    <row r="123" spans="1:7" x14ac:dyDescent="0.25">
      <c r="A123" s="30">
        <f t="shared" si="14"/>
        <v>118</v>
      </c>
      <c r="B123" s="9">
        <f t="shared" si="11"/>
        <v>2083.3333333333335</v>
      </c>
      <c r="C123" s="9">
        <f t="shared" si="13"/>
        <v>-688.7499999999992</v>
      </c>
      <c r="D123" s="7"/>
      <c r="E123" s="20">
        <f t="shared" si="12"/>
        <v>1394.5833333333344</v>
      </c>
      <c r="F123" s="27">
        <f t="shared" si="10"/>
        <v>-120833.3333333332</v>
      </c>
      <c r="G123" s="7"/>
    </row>
    <row r="124" spans="1:7" x14ac:dyDescent="0.25">
      <c r="A124" s="30">
        <f t="shared" si="14"/>
        <v>119</v>
      </c>
      <c r="B124" s="9">
        <f t="shared" si="11"/>
        <v>2083.3333333333335</v>
      </c>
      <c r="C124" s="9">
        <f t="shared" si="13"/>
        <v>-700.83333333333246</v>
      </c>
      <c r="D124" s="7"/>
      <c r="E124" s="20">
        <f t="shared" si="12"/>
        <v>1382.5000000000009</v>
      </c>
      <c r="F124" s="27">
        <f t="shared" si="10"/>
        <v>-122916.66666666653</v>
      </c>
      <c r="G124" s="7"/>
    </row>
    <row r="125" spans="1:7" x14ac:dyDescent="0.25">
      <c r="A125" s="30">
        <f t="shared" si="14"/>
        <v>120</v>
      </c>
      <c r="B125" s="9">
        <f t="shared" si="11"/>
        <v>2083.3333333333335</v>
      </c>
      <c r="C125" s="9">
        <f t="shared" si="13"/>
        <v>-712.91666666666583</v>
      </c>
      <c r="D125" s="7"/>
      <c r="E125" s="20">
        <f t="shared" si="12"/>
        <v>1370.4166666666677</v>
      </c>
      <c r="F125" s="27">
        <f t="shared" si="10"/>
        <v>-124999.99999999985</v>
      </c>
      <c r="G125" s="7"/>
    </row>
    <row r="126" spans="1:7" x14ac:dyDescent="0.25">
      <c r="A126" s="30">
        <f t="shared" si="14"/>
        <v>121</v>
      </c>
      <c r="B126" s="9">
        <f t="shared" si="11"/>
        <v>2083.3333333333335</v>
      </c>
      <c r="C126" s="9">
        <f t="shared" si="13"/>
        <v>-724.99999999999909</v>
      </c>
      <c r="D126" s="7"/>
      <c r="E126" s="20">
        <f t="shared" si="12"/>
        <v>1358.3333333333344</v>
      </c>
      <c r="F126" s="27">
        <f t="shared" si="10"/>
        <v>-127083.33333333318</v>
      </c>
      <c r="G126" s="7"/>
    </row>
    <row r="127" spans="1:7" x14ac:dyDescent="0.25">
      <c r="A127" s="30">
        <f t="shared" si="14"/>
        <v>122</v>
      </c>
      <c r="B127" s="9">
        <f t="shared" si="11"/>
        <v>2083.3333333333335</v>
      </c>
      <c r="C127" s="9">
        <f t="shared" si="13"/>
        <v>-737.08333333333246</v>
      </c>
      <c r="D127" s="7"/>
      <c r="E127" s="20">
        <f t="shared" si="12"/>
        <v>1346.2500000000009</v>
      </c>
      <c r="F127" s="27">
        <f t="shared" si="10"/>
        <v>-129166.66666666651</v>
      </c>
      <c r="G127" s="7"/>
    </row>
    <row r="128" spans="1:7" x14ac:dyDescent="0.25">
      <c r="A128" s="30">
        <f t="shared" si="14"/>
        <v>123</v>
      </c>
      <c r="B128" s="9">
        <f t="shared" si="11"/>
        <v>2083.3333333333335</v>
      </c>
      <c r="C128" s="9">
        <f t="shared" si="13"/>
        <v>-749.16666666666572</v>
      </c>
      <c r="D128" s="7"/>
      <c r="E128" s="20">
        <f t="shared" si="12"/>
        <v>1334.1666666666679</v>
      </c>
      <c r="F128" s="27">
        <f t="shared" si="10"/>
        <v>-131249.99999999985</v>
      </c>
      <c r="G128" s="7"/>
    </row>
    <row r="129" spans="1:7" x14ac:dyDescent="0.25">
      <c r="A129" s="30">
        <f t="shared" si="14"/>
        <v>124</v>
      </c>
      <c r="B129" s="9">
        <f t="shared" si="11"/>
        <v>2083.3333333333335</v>
      </c>
      <c r="C129" s="9">
        <f t="shared" si="13"/>
        <v>-761.24999999999909</v>
      </c>
      <c r="D129" s="7"/>
      <c r="E129" s="20">
        <f t="shared" si="12"/>
        <v>1322.0833333333344</v>
      </c>
      <c r="F129" s="27">
        <f t="shared" si="10"/>
        <v>-133333.3333333332</v>
      </c>
      <c r="G129" s="7"/>
    </row>
    <row r="130" spans="1:7" x14ac:dyDescent="0.25">
      <c r="A130" s="30">
        <f t="shared" si="14"/>
        <v>125</v>
      </c>
      <c r="B130" s="9">
        <f t="shared" si="11"/>
        <v>2083.3333333333335</v>
      </c>
      <c r="C130" s="9">
        <f t="shared" si="13"/>
        <v>-773.33333333333246</v>
      </c>
      <c r="D130" s="7"/>
      <c r="E130" s="20">
        <f t="shared" si="12"/>
        <v>1310.0000000000009</v>
      </c>
      <c r="F130" s="27">
        <f t="shared" si="10"/>
        <v>-135416.66666666654</v>
      </c>
      <c r="G130" s="7"/>
    </row>
    <row r="131" spans="1:7" x14ac:dyDescent="0.25">
      <c r="A131" s="30">
        <f t="shared" si="14"/>
        <v>126</v>
      </c>
      <c r="B131" s="9">
        <f t="shared" si="11"/>
        <v>2083.3333333333335</v>
      </c>
      <c r="C131" s="9">
        <f t="shared" si="13"/>
        <v>-785.41666666666583</v>
      </c>
      <c r="D131" s="7"/>
      <c r="E131" s="20">
        <f t="shared" si="12"/>
        <v>1297.9166666666677</v>
      </c>
      <c r="F131" s="27">
        <f t="shared" si="10"/>
        <v>-137499.99999999988</v>
      </c>
      <c r="G131" s="7"/>
    </row>
    <row r="132" spans="1:7" x14ac:dyDescent="0.25">
      <c r="A132" s="30">
        <f t="shared" si="14"/>
        <v>127</v>
      </c>
      <c r="B132" s="9">
        <f t="shared" si="11"/>
        <v>2083.3333333333335</v>
      </c>
      <c r="C132" s="9">
        <f t="shared" si="13"/>
        <v>-797.49999999999932</v>
      </c>
      <c r="D132" s="7"/>
      <c r="E132" s="20">
        <f t="shared" si="12"/>
        <v>1285.8333333333342</v>
      </c>
      <c r="F132" s="27">
        <f t="shared" si="10"/>
        <v>-139583.33333333323</v>
      </c>
      <c r="G132" s="7"/>
    </row>
    <row r="133" spans="1:7" x14ac:dyDescent="0.25">
      <c r="A133" s="30">
        <f t="shared" si="14"/>
        <v>128</v>
      </c>
      <c r="B133" s="9">
        <f t="shared" si="11"/>
        <v>2083.3333333333335</v>
      </c>
      <c r="C133" s="9">
        <f t="shared" si="13"/>
        <v>-809.58333333333269</v>
      </c>
      <c r="D133" s="7"/>
      <c r="E133" s="20">
        <f t="shared" si="12"/>
        <v>1273.7500000000009</v>
      </c>
      <c r="F133" s="27">
        <f t="shared" si="10"/>
        <v>-141666.66666666657</v>
      </c>
      <c r="G133" s="7"/>
    </row>
    <row r="134" spans="1:7" x14ac:dyDescent="0.25">
      <c r="A134" s="30">
        <f t="shared" si="14"/>
        <v>129</v>
      </c>
      <c r="B134" s="9">
        <f t="shared" si="11"/>
        <v>2083.3333333333335</v>
      </c>
      <c r="C134" s="9">
        <f t="shared" si="13"/>
        <v>-821.66666666666606</v>
      </c>
      <c r="D134" s="7"/>
      <c r="E134" s="20">
        <f t="shared" si="12"/>
        <v>1261.6666666666674</v>
      </c>
      <c r="F134" s="27">
        <f t="shared" si="10"/>
        <v>-143749.99999999991</v>
      </c>
      <c r="G134" s="7"/>
    </row>
    <row r="135" spans="1:7" x14ac:dyDescent="0.25">
      <c r="A135" s="30">
        <f t="shared" si="14"/>
        <v>130</v>
      </c>
      <c r="B135" s="9">
        <f t="shared" si="11"/>
        <v>2083.3333333333335</v>
      </c>
      <c r="C135" s="9">
        <f t="shared" si="13"/>
        <v>-833.74999999999943</v>
      </c>
      <c r="D135" s="7"/>
      <c r="E135" s="20">
        <f t="shared" si="12"/>
        <v>1249.5833333333339</v>
      </c>
      <c r="F135" s="27">
        <f t="shared" si="10"/>
        <v>-145833.33333333326</v>
      </c>
      <c r="G135" s="7"/>
    </row>
    <row r="136" spans="1:7" x14ac:dyDescent="0.25">
      <c r="A136" s="30">
        <f t="shared" si="14"/>
        <v>131</v>
      </c>
      <c r="B136" s="9">
        <f t="shared" si="11"/>
        <v>2083.3333333333335</v>
      </c>
      <c r="C136" s="9">
        <f t="shared" si="13"/>
        <v>-845.8333333333328</v>
      </c>
      <c r="D136" s="7"/>
      <c r="E136" s="20">
        <f t="shared" si="12"/>
        <v>1237.5000000000007</v>
      </c>
      <c r="F136" s="27">
        <f t="shared" si="10"/>
        <v>-147916.6666666666</v>
      </c>
      <c r="G136" s="7"/>
    </row>
    <row r="137" spans="1:7" x14ac:dyDescent="0.25">
      <c r="A137" s="30">
        <f t="shared" si="14"/>
        <v>132</v>
      </c>
      <c r="B137" s="9">
        <f t="shared" si="11"/>
        <v>2083.3333333333335</v>
      </c>
      <c r="C137" s="9">
        <f t="shared" si="13"/>
        <v>-857.91666666666617</v>
      </c>
      <c r="D137" s="7"/>
      <c r="E137" s="20">
        <f t="shared" si="12"/>
        <v>1225.4166666666674</v>
      </c>
      <c r="F137" s="27">
        <f t="shared" si="10"/>
        <v>-149999.99999999994</v>
      </c>
      <c r="G137" s="7"/>
    </row>
    <row r="138" spans="1:7" x14ac:dyDescent="0.25">
      <c r="A138" s="30">
        <f t="shared" si="14"/>
        <v>133</v>
      </c>
      <c r="B138" s="9">
        <f t="shared" si="11"/>
        <v>2083.3333333333335</v>
      </c>
      <c r="C138" s="9">
        <f t="shared" si="13"/>
        <v>-869.99999999999966</v>
      </c>
      <c r="D138" s="7"/>
      <c r="E138" s="20">
        <f t="shared" si="12"/>
        <v>1213.3333333333339</v>
      </c>
      <c r="F138" s="27">
        <f t="shared" si="10"/>
        <v>-152083.33333333328</v>
      </c>
      <c r="G138" s="7"/>
    </row>
    <row r="139" spans="1:7" x14ac:dyDescent="0.25">
      <c r="A139" s="30">
        <f t="shared" si="14"/>
        <v>134</v>
      </c>
      <c r="B139" s="9">
        <f t="shared" si="11"/>
        <v>2083.3333333333335</v>
      </c>
      <c r="C139" s="9">
        <f t="shared" si="13"/>
        <v>-882.08333333333303</v>
      </c>
      <c r="D139" s="7"/>
      <c r="E139" s="20">
        <f t="shared" si="12"/>
        <v>1201.2500000000005</v>
      </c>
      <c r="F139" s="27">
        <f t="shared" si="10"/>
        <v>-154166.66666666663</v>
      </c>
      <c r="G139" s="7"/>
    </row>
    <row r="140" spans="1:7" x14ac:dyDescent="0.25">
      <c r="A140" s="30">
        <f t="shared" si="14"/>
        <v>135</v>
      </c>
      <c r="B140" s="9">
        <f t="shared" si="11"/>
        <v>2083.3333333333335</v>
      </c>
      <c r="C140" s="9">
        <f t="shared" si="13"/>
        <v>-894.1666666666664</v>
      </c>
      <c r="D140" s="7"/>
      <c r="E140" s="20">
        <f t="shared" si="12"/>
        <v>1189.166666666667</v>
      </c>
      <c r="F140" s="27">
        <f t="shared" si="10"/>
        <v>-156249.99999999997</v>
      </c>
      <c r="G140" s="7"/>
    </row>
    <row r="141" spans="1:7" x14ac:dyDescent="0.25">
      <c r="A141" s="30">
        <f t="shared" si="14"/>
        <v>136</v>
      </c>
      <c r="B141" s="9">
        <f t="shared" si="11"/>
        <v>2083.3333333333335</v>
      </c>
      <c r="C141" s="9">
        <f t="shared" si="13"/>
        <v>-906.24999999999977</v>
      </c>
      <c r="D141" s="7"/>
      <c r="E141" s="20">
        <f t="shared" si="12"/>
        <v>1177.0833333333337</v>
      </c>
      <c r="F141" s="27">
        <f t="shared" si="10"/>
        <v>-158333.33333333331</v>
      </c>
      <c r="G141" s="7"/>
    </row>
    <row r="142" spans="1:7" x14ac:dyDescent="0.25">
      <c r="A142" s="30">
        <f t="shared" si="14"/>
        <v>137</v>
      </c>
      <c r="B142" s="9">
        <f t="shared" si="11"/>
        <v>2083.3333333333335</v>
      </c>
      <c r="C142" s="9">
        <f t="shared" si="13"/>
        <v>-918.33333333333314</v>
      </c>
      <c r="D142" s="7"/>
      <c r="E142" s="20">
        <f t="shared" si="12"/>
        <v>1165.0000000000005</v>
      </c>
      <c r="F142" s="27">
        <f t="shared" si="10"/>
        <v>-160416.66666666666</v>
      </c>
      <c r="G142" s="7"/>
    </row>
    <row r="143" spans="1:7" x14ac:dyDescent="0.25">
      <c r="A143" s="30">
        <f t="shared" si="14"/>
        <v>138</v>
      </c>
      <c r="B143" s="9">
        <f t="shared" si="11"/>
        <v>2083.3333333333335</v>
      </c>
      <c r="C143" s="9">
        <f t="shared" si="13"/>
        <v>-930.41666666666652</v>
      </c>
      <c r="D143" s="7"/>
      <c r="E143" s="20">
        <f t="shared" si="12"/>
        <v>1152.916666666667</v>
      </c>
      <c r="F143" s="27">
        <f t="shared" si="10"/>
        <v>-162500</v>
      </c>
      <c r="G143" s="7"/>
    </row>
    <row r="144" spans="1:7" x14ac:dyDescent="0.25">
      <c r="A144" s="30">
        <f t="shared" si="14"/>
        <v>139</v>
      </c>
      <c r="B144" s="9">
        <f t="shared" si="11"/>
        <v>2083.3333333333335</v>
      </c>
      <c r="C144" s="9">
        <f t="shared" si="13"/>
        <v>-942.49999999999989</v>
      </c>
      <c r="D144" s="7"/>
      <c r="E144" s="20">
        <f t="shared" si="12"/>
        <v>1140.8333333333335</v>
      </c>
      <c r="F144" s="27">
        <f t="shared" si="10"/>
        <v>-164583.33333333334</v>
      </c>
      <c r="G144" s="7"/>
    </row>
    <row r="145" spans="1:7" x14ac:dyDescent="0.25">
      <c r="A145" s="30">
        <f t="shared" si="14"/>
        <v>140</v>
      </c>
      <c r="B145" s="9">
        <f t="shared" si="11"/>
        <v>2083.3333333333335</v>
      </c>
      <c r="C145" s="9">
        <f t="shared" si="13"/>
        <v>-954.58333333333337</v>
      </c>
      <c r="D145" s="7"/>
      <c r="E145" s="20">
        <f t="shared" si="12"/>
        <v>1128.75</v>
      </c>
      <c r="F145" s="27">
        <f t="shared" si="10"/>
        <v>-166666.66666666669</v>
      </c>
      <c r="G145" s="7"/>
    </row>
    <row r="146" spans="1:7" x14ac:dyDescent="0.25">
      <c r="A146" s="30">
        <f t="shared" si="14"/>
        <v>141</v>
      </c>
      <c r="B146" s="9">
        <f t="shared" si="11"/>
        <v>2083.3333333333335</v>
      </c>
      <c r="C146" s="9">
        <f t="shared" ref="C146:C153" si="15">(F145*B$3)</f>
        <v>-966.66666666666674</v>
      </c>
      <c r="D146" s="7"/>
      <c r="E146" s="20">
        <f t="shared" si="12"/>
        <v>1116.6666666666667</v>
      </c>
      <c r="F146" s="27">
        <f t="shared" ref="F146:F153" si="16">F145-B146</f>
        <v>-168750.00000000003</v>
      </c>
      <c r="G146" s="7"/>
    </row>
    <row r="147" spans="1:7" x14ac:dyDescent="0.25">
      <c r="A147" s="30">
        <f t="shared" si="14"/>
        <v>142</v>
      </c>
      <c r="B147" s="9">
        <f t="shared" ref="B147:B153" si="17">B146</f>
        <v>2083.3333333333335</v>
      </c>
      <c r="C147" s="9">
        <f t="shared" si="15"/>
        <v>-978.75000000000011</v>
      </c>
      <c r="D147" s="7"/>
      <c r="E147" s="20">
        <f t="shared" si="12"/>
        <v>1104.5833333333335</v>
      </c>
      <c r="F147" s="27">
        <f t="shared" si="16"/>
        <v>-170833.33333333337</v>
      </c>
      <c r="G147" s="7"/>
    </row>
    <row r="148" spans="1:7" x14ac:dyDescent="0.25">
      <c r="A148" s="30">
        <f t="shared" si="14"/>
        <v>143</v>
      </c>
      <c r="B148" s="9">
        <f t="shared" si="17"/>
        <v>2083.3333333333335</v>
      </c>
      <c r="C148" s="9">
        <f t="shared" si="15"/>
        <v>-990.83333333333348</v>
      </c>
      <c r="D148" s="7"/>
      <c r="E148" s="20">
        <f t="shared" si="12"/>
        <v>1092.5</v>
      </c>
      <c r="F148" s="28">
        <f t="shared" si="16"/>
        <v>-172916.66666666672</v>
      </c>
      <c r="G148" s="7"/>
    </row>
    <row r="149" spans="1:7" x14ac:dyDescent="0.25">
      <c r="A149" s="30">
        <f t="shared" si="14"/>
        <v>144</v>
      </c>
      <c r="B149" s="9">
        <f t="shared" si="17"/>
        <v>2083.3333333333335</v>
      </c>
      <c r="C149" s="9">
        <f t="shared" si="15"/>
        <v>-1002.9166666666669</v>
      </c>
      <c r="D149" s="7"/>
      <c r="E149" s="20">
        <f t="shared" si="12"/>
        <v>1080.4166666666665</v>
      </c>
      <c r="F149" s="28">
        <f t="shared" si="16"/>
        <v>-175000.00000000006</v>
      </c>
      <c r="G149" s="7"/>
    </row>
    <row r="150" spans="1:7" x14ac:dyDescent="0.25">
      <c r="A150" s="30">
        <f t="shared" si="14"/>
        <v>145</v>
      </c>
      <c r="B150" s="9">
        <f t="shared" si="17"/>
        <v>2083.3333333333335</v>
      </c>
      <c r="C150" s="9">
        <f t="shared" si="15"/>
        <v>-1015.0000000000002</v>
      </c>
      <c r="D150" s="7"/>
      <c r="E150" s="20">
        <f t="shared" si="12"/>
        <v>1068.3333333333333</v>
      </c>
      <c r="F150" s="28">
        <f t="shared" si="16"/>
        <v>-177083.3333333334</v>
      </c>
      <c r="G150" s="7"/>
    </row>
    <row r="151" spans="1:7" x14ac:dyDescent="0.25">
      <c r="A151" s="30">
        <f t="shared" si="14"/>
        <v>146</v>
      </c>
      <c r="B151" s="9">
        <f t="shared" si="17"/>
        <v>2083.3333333333335</v>
      </c>
      <c r="C151" s="9">
        <f t="shared" si="15"/>
        <v>-1027.0833333333337</v>
      </c>
      <c r="D151" s="7"/>
      <c r="E151" s="20">
        <f t="shared" ref="E151:E153" si="18">B151+C151+D151</f>
        <v>1056.2499999999998</v>
      </c>
      <c r="F151" s="28">
        <f t="shared" si="16"/>
        <v>-179166.66666666674</v>
      </c>
      <c r="G151" s="7"/>
    </row>
    <row r="152" spans="1:7" x14ac:dyDescent="0.25">
      <c r="A152" s="30">
        <f t="shared" si="14"/>
        <v>147</v>
      </c>
      <c r="B152" s="9">
        <f t="shared" si="17"/>
        <v>2083.3333333333335</v>
      </c>
      <c r="C152" s="9">
        <f t="shared" si="15"/>
        <v>-1039.166666666667</v>
      </c>
      <c r="D152" s="7"/>
      <c r="E152" s="20">
        <f t="shared" si="18"/>
        <v>1044.1666666666665</v>
      </c>
      <c r="F152" s="28">
        <f t="shared" si="16"/>
        <v>-181250.00000000009</v>
      </c>
      <c r="G152" s="7"/>
    </row>
    <row r="153" spans="1:7" x14ac:dyDescent="0.25">
      <c r="A153" s="30">
        <f t="shared" si="14"/>
        <v>148</v>
      </c>
      <c r="B153" s="9">
        <f t="shared" si="17"/>
        <v>2083.3333333333335</v>
      </c>
      <c r="C153" s="9">
        <f t="shared" si="15"/>
        <v>-1051.2500000000005</v>
      </c>
      <c r="D153" s="7"/>
      <c r="E153" s="20">
        <f t="shared" si="18"/>
        <v>1032.083333333333</v>
      </c>
      <c r="F153" s="28">
        <f t="shared" si="16"/>
        <v>-183333.33333333343</v>
      </c>
      <c r="G153" s="7"/>
    </row>
  </sheetData>
  <mergeCells count="1">
    <mergeCell ref="A1:F1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Price - C. Giro</vt:lpstr>
      <vt:lpstr>Sac - Finame PSI</vt:lpstr>
      <vt:lpstr>Plan3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Edenir</dc:creator>
  <cp:lastModifiedBy>Vanessa</cp:lastModifiedBy>
  <dcterms:created xsi:type="dcterms:W3CDTF">2015-10-22T17:35:33Z</dcterms:created>
  <dcterms:modified xsi:type="dcterms:W3CDTF">2015-10-30T12:56:54Z</dcterms:modified>
</cp:coreProperties>
</file>